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e2emfg-my.sharepoint.com/personal/achen_e2emfg_com/Documents/Desktop/"/>
    </mc:Choice>
  </mc:AlternateContent>
  <xr:revisionPtr revIDLastSave="4" documentId="13_ncr:1_{75BC569A-C55E-4AD8-A370-DADEE5904E21}" xr6:coauthVersionLast="47" xr6:coauthVersionMax="47" xr10:uidLastSave="{CE385714-52B0-4378-B905-7A94F3FD9DAD}"/>
  <bookViews>
    <workbookView xWindow="-28920" yWindow="-8850" windowWidth="29040" windowHeight="15840" xr2:uid="{00000000-000D-0000-FFFF-FFFF00000000}"/>
  </bookViews>
  <sheets>
    <sheet name="CTF 1-5" sheetId="6" r:id="rId1"/>
  </sheets>
  <definedNames>
    <definedName name="_xlnm.Print_Area" localSheetId="0">'CTF 1-5'!$A$1:$W$57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7" i="6" l="1"/>
  <c r="R57" i="6"/>
  <c r="Q57" i="6"/>
  <c r="M57" i="6"/>
  <c r="L57" i="6"/>
  <c r="V57" i="6" s="1"/>
  <c r="S56" i="6"/>
  <c r="R56" i="6"/>
  <c r="Q56" i="6"/>
  <c r="M56" i="6"/>
  <c r="L56" i="6"/>
  <c r="S55" i="6"/>
  <c r="R55" i="6"/>
  <c r="Q55" i="6"/>
  <c r="M55" i="6"/>
  <c r="L55" i="6"/>
  <c r="V55" i="6" s="1"/>
  <c r="S54" i="6"/>
  <c r="R54" i="6"/>
  <c r="Q54" i="6"/>
  <c r="M54" i="6"/>
  <c r="L54" i="6"/>
  <c r="S53" i="6"/>
  <c r="R53" i="6"/>
  <c r="Q53" i="6"/>
  <c r="M53" i="6"/>
  <c r="L53" i="6"/>
  <c r="V53" i="6" s="1"/>
  <c r="S52" i="6"/>
  <c r="R52" i="6"/>
  <c r="Q52" i="6"/>
  <c r="M52" i="6"/>
  <c r="L52" i="6"/>
  <c r="S51" i="6"/>
  <c r="R51" i="6"/>
  <c r="Q51" i="6"/>
  <c r="M51" i="6"/>
  <c r="L51" i="6"/>
  <c r="S50" i="6"/>
  <c r="R50" i="6"/>
  <c r="Q50" i="6"/>
  <c r="M50" i="6"/>
  <c r="L50" i="6"/>
  <c r="S49" i="6"/>
  <c r="R49" i="6"/>
  <c r="Q49" i="6"/>
  <c r="M49" i="6"/>
  <c r="L49" i="6"/>
  <c r="V49" i="6" s="1"/>
  <c r="S48" i="6"/>
  <c r="R48" i="6"/>
  <c r="Q48" i="6"/>
  <c r="M48" i="6"/>
  <c r="L48" i="6"/>
  <c r="S47" i="6"/>
  <c r="R47" i="6"/>
  <c r="Q47" i="6"/>
  <c r="M47" i="6"/>
  <c r="L47" i="6"/>
  <c r="V47" i="6" s="1"/>
  <c r="S46" i="6"/>
  <c r="R46" i="6"/>
  <c r="Q46" i="6"/>
  <c r="M46" i="6"/>
  <c r="L46" i="6"/>
  <c r="S45" i="6"/>
  <c r="R45" i="6"/>
  <c r="Q45" i="6"/>
  <c r="M45" i="6"/>
  <c r="L45" i="6"/>
  <c r="S44" i="6"/>
  <c r="R44" i="6"/>
  <c r="Q44" i="6"/>
  <c r="M44" i="6"/>
  <c r="L44" i="6"/>
  <c r="S43" i="6"/>
  <c r="R43" i="6"/>
  <c r="Q43" i="6"/>
  <c r="M43" i="6"/>
  <c r="L43" i="6"/>
  <c r="V43" i="6" s="1"/>
  <c r="S42" i="6"/>
  <c r="R42" i="6"/>
  <c r="Q42" i="6"/>
  <c r="M42" i="6"/>
  <c r="L42" i="6"/>
  <c r="S41" i="6"/>
  <c r="R41" i="6"/>
  <c r="Q41" i="6"/>
  <c r="M41" i="6"/>
  <c r="L41" i="6"/>
  <c r="V41" i="6" s="1"/>
  <c r="S40" i="6"/>
  <c r="R40" i="6"/>
  <c r="Q40" i="6"/>
  <c r="M40" i="6"/>
  <c r="L40" i="6"/>
  <c r="S39" i="6"/>
  <c r="R39" i="6"/>
  <c r="Q39" i="6"/>
  <c r="M39" i="6"/>
  <c r="L39" i="6"/>
  <c r="S38" i="6"/>
  <c r="R38" i="6"/>
  <c r="Q38" i="6"/>
  <c r="M38" i="6"/>
  <c r="L38" i="6"/>
  <c r="S37" i="6"/>
  <c r="R37" i="6"/>
  <c r="Q37" i="6"/>
  <c r="M37" i="6"/>
  <c r="L37" i="6"/>
  <c r="S36" i="6"/>
  <c r="R36" i="6"/>
  <c r="Q36" i="6"/>
  <c r="M36" i="6"/>
  <c r="L36" i="6"/>
  <c r="P36" i="6" s="1"/>
  <c r="S35" i="6"/>
  <c r="R35" i="6"/>
  <c r="Q35" i="6"/>
  <c r="M35" i="6"/>
  <c r="L35" i="6"/>
  <c r="S34" i="6"/>
  <c r="R34" i="6"/>
  <c r="Q34" i="6"/>
  <c r="M34" i="6"/>
  <c r="L34" i="6"/>
  <c r="S33" i="6"/>
  <c r="R33" i="6"/>
  <c r="Q33" i="6"/>
  <c r="M33" i="6"/>
  <c r="L33" i="6"/>
  <c r="S32" i="6"/>
  <c r="R32" i="6"/>
  <c r="Q32" i="6"/>
  <c r="M32" i="6"/>
  <c r="L32" i="6"/>
  <c r="S31" i="6"/>
  <c r="R31" i="6"/>
  <c r="Q31" i="6"/>
  <c r="M31" i="6"/>
  <c r="L31" i="6"/>
  <c r="S30" i="6"/>
  <c r="R30" i="6"/>
  <c r="Q30" i="6"/>
  <c r="M30" i="6"/>
  <c r="L30" i="6"/>
  <c r="S29" i="6"/>
  <c r="R29" i="6"/>
  <c r="Q29" i="6"/>
  <c r="M29" i="6"/>
  <c r="L29" i="6"/>
  <c r="S28" i="6"/>
  <c r="R28" i="6"/>
  <c r="Q28" i="6"/>
  <c r="M28" i="6"/>
  <c r="L28" i="6"/>
  <c r="S27" i="6"/>
  <c r="R27" i="6"/>
  <c r="Q27" i="6"/>
  <c r="M27" i="6"/>
  <c r="L27" i="6"/>
  <c r="S26" i="6"/>
  <c r="R26" i="6"/>
  <c r="Q26" i="6"/>
  <c r="M26" i="6"/>
  <c r="L26" i="6"/>
  <c r="V26" i="6" s="1"/>
  <c r="S25" i="6"/>
  <c r="R25" i="6"/>
  <c r="Q25" i="6"/>
  <c r="M25" i="6"/>
  <c r="L25" i="6"/>
  <c r="T25" i="6" s="1"/>
  <c r="S24" i="6"/>
  <c r="R24" i="6"/>
  <c r="Q24" i="6"/>
  <c r="M24" i="6"/>
  <c r="L24" i="6"/>
  <c r="S23" i="6"/>
  <c r="R23" i="6"/>
  <c r="Q23" i="6"/>
  <c r="M23" i="6"/>
  <c r="P23" i="6" s="1"/>
  <c r="S22" i="6"/>
  <c r="R22" i="6"/>
  <c r="Q22" i="6"/>
  <c r="M22" i="6"/>
  <c r="L22" i="6"/>
  <c r="S21" i="6"/>
  <c r="R21" i="6"/>
  <c r="Q21" i="6"/>
  <c r="M21" i="6"/>
  <c r="L21" i="6"/>
  <c r="S20" i="6"/>
  <c r="R20" i="6"/>
  <c r="Q20" i="6"/>
  <c r="M20" i="6"/>
  <c r="L20" i="6"/>
  <c r="V20" i="6" s="1"/>
  <c r="S19" i="6"/>
  <c r="R19" i="6"/>
  <c r="Q19" i="6"/>
  <c r="M19" i="6"/>
  <c r="L19" i="6"/>
  <c r="V19" i="6" s="1"/>
  <c r="S18" i="6"/>
  <c r="R18" i="6"/>
  <c r="Q18" i="6"/>
  <c r="M18" i="6"/>
  <c r="L18" i="6"/>
  <c r="S17" i="6"/>
  <c r="R17" i="6"/>
  <c r="Q17" i="6"/>
  <c r="M17" i="6"/>
  <c r="L17" i="6"/>
  <c r="S16" i="6"/>
  <c r="R16" i="6"/>
  <c r="Q16" i="6"/>
  <c r="M16" i="6"/>
  <c r="L16" i="6"/>
  <c r="S15" i="6"/>
  <c r="R15" i="6"/>
  <c r="Q15" i="6"/>
  <c r="M15" i="6"/>
  <c r="L15" i="6"/>
  <c r="S14" i="6"/>
  <c r="R14" i="6"/>
  <c r="Q14" i="6"/>
  <c r="M14" i="6"/>
  <c r="L14" i="6"/>
  <c r="S13" i="6"/>
  <c r="R13" i="6"/>
  <c r="Q13" i="6"/>
  <c r="M13" i="6"/>
  <c r="L13" i="6"/>
  <c r="T13" i="6" l="1"/>
  <c r="U14" i="6"/>
  <c r="T15" i="6"/>
  <c r="U16" i="6"/>
  <c r="P18" i="6"/>
  <c r="T18" i="6"/>
  <c r="U19" i="6"/>
  <c r="P20" i="6"/>
  <c r="P22" i="6"/>
  <c r="T22" i="6"/>
  <c r="V23" i="6"/>
  <c r="V24" i="6"/>
  <c r="V25" i="6"/>
  <c r="U26" i="6"/>
  <c r="V27" i="6"/>
  <c r="V28" i="6"/>
  <c r="V29" i="6"/>
  <c r="V30" i="6"/>
  <c r="V31" i="6"/>
  <c r="V32" i="6"/>
  <c r="U33" i="6"/>
  <c r="V34" i="6"/>
  <c r="P34" i="6"/>
  <c r="T34" i="6"/>
  <c r="V35" i="6"/>
  <c r="V38" i="6"/>
  <c r="P38" i="6"/>
  <c r="V40" i="6"/>
  <c r="T40" i="6"/>
  <c r="P40" i="6"/>
  <c r="U40" i="6"/>
  <c r="U41" i="6"/>
  <c r="V42" i="6"/>
  <c r="T42" i="6"/>
  <c r="P42" i="6"/>
  <c r="U42" i="6"/>
  <c r="U43" i="6"/>
  <c r="V44" i="6"/>
  <c r="T44" i="6"/>
  <c r="P44" i="6"/>
  <c r="U44" i="6"/>
  <c r="U45" i="6"/>
  <c r="V46" i="6"/>
  <c r="T46" i="6"/>
  <c r="P46" i="6"/>
  <c r="U46" i="6"/>
  <c r="U47" i="6"/>
  <c r="V48" i="6"/>
  <c r="T48" i="6"/>
  <c r="P48" i="6"/>
  <c r="U48" i="6"/>
  <c r="U49" i="6"/>
  <c r="V50" i="6"/>
  <c r="T50" i="6"/>
  <c r="P50" i="6"/>
  <c r="U50" i="6"/>
  <c r="U51" i="6"/>
  <c r="V52" i="6"/>
  <c r="T52" i="6"/>
  <c r="P52" i="6"/>
  <c r="U52" i="6"/>
  <c r="U53" i="6"/>
  <c r="V54" i="6"/>
  <c r="T54" i="6"/>
  <c r="P54" i="6"/>
  <c r="U54" i="6"/>
  <c r="U55" i="6"/>
  <c r="V56" i="6"/>
  <c r="T56" i="6"/>
  <c r="P56" i="6"/>
  <c r="U56" i="6"/>
  <c r="U57" i="6"/>
  <c r="V17" i="6"/>
  <c r="U28" i="6"/>
  <c r="T29" i="6"/>
  <c r="U17" i="6"/>
  <c r="U24" i="6"/>
  <c r="T28" i="6"/>
  <c r="W28" i="6" s="1"/>
  <c r="U29" i="6"/>
  <c r="W29" i="6" s="1"/>
  <c r="U25" i="6"/>
  <c r="W25" i="6" s="1"/>
  <c r="T26" i="6"/>
  <c r="W26" i="6" s="1"/>
  <c r="V21" i="6"/>
  <c r="T30" i="6"/>
  <c r="V39" i="6"/>
  <c r="U39" i="6"/>
  <c r="U31" i="6"/>
  <c r="U32" i="6"/>
  <c r="U27" i="6"/>
  <c r="T27" i="6"/>
  <c r="T33" i="6"/>
  <c r="U36" i="6"/>
  <c r="V36" i="6"/>
  <c r="T36" i="6"/>
  <c r="U35" i="6"/>
  <c r="U21" i="6"/>
  <c r="T23" i="6"/>
  <c r="U23" i="6"/>
  <c r="T24" i="6"/>
  <c r="W24" i="6" s="1"/>
  <c r="U30" i="6"/>
  <c r="W30" i="6" s="1"/>
  <c r="T32" i="6"/>
  <c r="T31" i="6"/>
  <c r="U38" i="6"/>
  <c r="T38" i="6"/>
  <c r="W38" i="6" s="1"/>
  <c r="U37" i="6"/>
  <c r="U34" i="6"/>
  <c r="U15" i="6"/>
  <c r="V15" i="6"/>
  <c r="V13" i="6"/>
  <c r="W34" i="6"/>
  <c r="T41" i="6"/>
  <c r="W41" i="6" s="1"/>
  <c r="P41" i="6"/>
  <c r="W42" i="6"/>
  <c r="T49" i="6"/>
  <c r="W49" i="6" s="1"/>
  <c r="P49" i="6"/>
  <c r="W50" i="6"/>
  <c r="W52" i="6"/>
  <c r="W54" i="6"/>
  <c r="W56" i="6"/>
  <c r="U18" i="6"/>
  <c r="W18" i="6" s="1"/>
  <c r="U22" i="6"/>
  <c r="W22" i="6" s="1"/>
  <c r="T37" i="6"/>
  <c r="W37" i="6" s="1"/>
  <c r="P37" i="6"/>
  <c r="T45" i="6"/>
  <c r="W45" i="6" s="1"/>
  <c r="P45" i="6"/>
  <c r="T16" i="6"/>
  <c r="W16" i="6" s="1"/>
  <c r="V16" i="6"/>
  <c r="W33" i="6"/>
  <c r="V37" i="6"/>
  <c r="T39" i="6"/>
  <c r="P39" i="6"/>
  <c r="V45" i="6"/>
  <c r="T47" i="6"/>
  <c r="W47" i="6" s="1"/>
  <c r="P47" i="6"/>
  <c r="U13" i="6"/>
  <c r="W13" i="6" s="1"/>
  <c r="U20" i="6"/>
  <c r="V14" i="6"/>
  <c r="T14" i="6"/>
  <c r="W14" i="6" s="1"/>
  <c r="W15" i="6"/>
  <c r="V18" i="6"/>
  <c r="T20" i="6"/>
  <c r="V22" i="6"/>
  <c r="P24" i="6"/>
  <c r="P25" i="6"/>
  <c r="P26" i="6"/>
  <c r="P27" i="6"/>
  <c r="P28" i="6"/>
  <c r="P29" i="6"/>
  <c r="P30" i="6"/>
  <c r="P31" i="6"/>
  <c r="P32" i="6"/>
  <c r="P33" i="6"/>
  <c r="V33" i="6"/>
  <c r="T35" i="6"/>
  <c r="P35" i="6"/>
  <c r="T43" i="6"/>
  <c r="W43" i="6" s="1"/>
  <c r="P43" i="6"/>
  <c r="W44" i="6"/>
  <c r="V51" i="6"/>
  <c r="T51" i="6"/>
  <c r="W51" i="6" s="1"/>
  <c r="P51" i="6"/>
  <c r="P53" i="6"/>
  <c r="T53" i="6"/>
  <c r="W53" i="6" s="1"/>
  <c r="P55" i="6"/>
  <c r="T55" i="6"/>
  <c r="W55" i="6" s="1"/>
  <c r="P57" i="6"/>
  <c r="T57" i="6"/>
  <c r="W57" i="6" s="1"/>
  <c r="P17" i="6"/>
  <c r="T17" i="6"/>
  <c r="W17" i="6" s="1"/>
  <c r="P19" i="6"/>
  <c r="T19" i="6"/>
  <c r="W19" i="6" s="1"/>
  <c r="P21" i="6"/>
  <c r="T21" i="6"/>
  <c r="W48" i="6" l="1"/>
  <c r="W46" i="6"/>
  <c r="W40" i="6"/>
  <c r="W32" i="6"/>
  <c r="W21" i="6"/>
  <c r="W39" i="6"/>
  <c r="W31" i="6"/>
  <c r="W27" i="6"/>
  <c r="W36" i="6"/>
  <c r="W35" i="6"/>
  <c r="W23" i="6"/>
  <c r="W20" i="6"/>
</calcChain>
</file>

<file path=xl/sharedStrings.xml><?xml version="1.0" encoding="utf-8"?>
<sst xmlns="http://schemas.openxmlformats.org/spreadsheetml/2006/main" count="189" uniqueCount="68">
  <si>
    <t>E2E MANUFACTURING, LLC.</t>
  </si>
  <si>
    <t>DIMENSIONAL INSPECTION REPORT</t>
  </si>
  <si>
    <t>Customer</t>
  </si>
  <si>
    <t>Type of Inspection</t>
  </si>
  <si>
    <t>Part Number</t>
  </si>
  <si>
    <t>Units of measure</t>
  </si>
  <si>
    <t>Part Revision</t>
  </si>
  <si>
    <t>Disposition</t>
  </si>
  <si>
    <t>Part Description</t>
  </si>
  <si>
    <t>QTY</t>
  </si>
  <si>
    <t>PO Number/ Lot number</t>
  </si>
  <si>
    <t>AQL</t>
  </si>
  <si>
    <t>Job Number</t>
  </si>
  <si>
    <t>Sample size</t>
  </si>
  <si>
    <t>Inspector</t>
  </si>
  <si>
    <t>QA</t>
  </si>
  <si>
    <t>Date Received</t>
  </si>
  <si>
    <t>Date Inspected</t>
  </si>
  <si>
    <t>Inspection Rpt Form# 824-01-01RevI</t>
  </si>
  <si>
    <t>SAMPLE MEASUREMENTS</t>
  </si>
  <si>
    <t>Results PPk</t>
  </si>
  <si>
    <t>INSTRUMENTS / METHOD</t>
  </si>
  <si>
    <t>ITEM #</t>
  </si>
  <si>
    <t>DIMENSION</t>
  </si>
  <si>
    <t xml:space="preserve">TOLERANCE PLUS </t>
  </si>
  <si>
    <t xml:space="preserve">TOLERANCE MINUS </t>
  </si>
  <si>
    <t>NOTE</t>
  </si>
  <si>
    <t>UPPER</t>
  </si>
  <si>
    <t>LOWER</t>
  </si>
  <si>
    <t>Cpk</t>
  </si>
  <si>
    <t>COMMENTS</t>
  </si>
  <si>
    <t>Average</t>
  </si>
  <si>
    <t>Range</t>
  </si>
  <si>
    <t>Standard Deviation</t>
  </si>
  <si>
    <t>PpU</t>
  </si>
  <si>
    <t>PpL</t>
  </si>
  <si>
    <t>Pp</t>
  </si>
  <si>
    <t>Ppk</t>
  </si>
  <si>
    <t>VISION SYSTEM SMART SCOPE</t>
  </si>
  <si>
    <t>4a</t>
  </si>
  <si>
    <t>4b</t>
  </si>
  <si>
    <t>Note 1</t>
  </si>
  <si>
    <t>N/A</t>
  </si>
  <si>
    <t>Note 2</t>
  </si>
  <si>
    <t>OK</t>
  </si>
  <si>
    <t>Note 3</t>
  </si>
  <si>
    <t>Note 4</t>
  </si>
  <si>
    <t>Note 5</t>
  </si>
  <si>
    <t>Note 6</t>
  </si>
  <si>
    <t>Note 7</t>
  </si>
  <si>
    <t>Note 8</t>
  </si>
  <si>
    <t>Note 9</t>
  </si>
  <si>
    <t>Note 10</t>
  </si>
  <si>
    <t>Note 11</t>
  </si>
  <si>
    <t>Note 12</t>
  </si>
  <si>
    <t>Note 13</t>
  </si>
  <si>
    <t>Note 14</t>
  </si>
  <si>
    <t>Note 15</t>
  </si>
  <si>
    <t>Material hayness 282</t>
  </si>
  <si>
    <t>Finishing</t>
  </si>
  <si>
    <t>Appearances</t>
  </si>
  <si>
    <t xml:space="preserve">PART 1 </t>
  </si>
  <si>
    <t>PART 2</t>
  </si>
  <si>
    <t xml:space="preserve">PART 3 </t>
  </si>
  <si>
    <t xml:space="preserve">PART 4 </t>
  </si>
  <si>
    <t xml:space="preserve">PART 5 </t>
  </si>
  <si>
    <t>REFER  TO THE PROFILE DATA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</si>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</sst>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[$-409]d\-mmm\-yyyy;@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0"/>
      <name val="Tahoma"/>
      <family val="2"/>
    </font>
    <font>
      <b/>
      <sz val="36"/>
      <name val="Tahoma"/>
      <family val="2"/>
    </font>
    <font>
      <sz val="48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Arial"/>
      <family val="2"/>
    </font>
    <font>
      <sz val="11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73">
    <xf numFmtId="0" fontId="0" fillId="0" borderId="0" xfId="0"/>
    <xf numFmtId="0" fontId="4" fillId="4" borderId="12" xfId="0" applyFont="1" applyFill="1" applyBorder="1"/>
    <xf numFmtId="0" fontId="6" fillId="4" borderId="0" xfId="0" applyFont="1" applyFill="1"/>
    <xf numFmtId="165" fontId="7" fillId="4" borderId="15" xfId="0" applyNumberFormat="1" applyFont="1" applyFill="1" applyBorder="1" applyAlignment="1">
      <alignment horizontal="left" vertical="center"/>
    </xf>
    <xf numFmtId="0" fontId="4" fillId="4" borderId="0" xfId="0" applyFont="1" applyFill="1"/>
    <xf numFmtId="0" fontId="4" fillId="4" borderId="5" xfId="0" applyFont="1" applyFill="1" applyBorder="1"/>
    <xf numFmtId="0" fontId="9" fillId="4" borderId="0" xfId="0" applyFont="1" applyFill="1"/>
    <xf numFmtId="0" fontId="7" fillId="4" borderId="5" xfId="0" applyFont="1" applyFill="1" applyBorder="1"/>
    <xf numFmtId="0" fontId="7" fillId="4" borderId="0" xfId="0" applyFont="1" applyFill="1"/>
    <xf numFmtId="0" fontId="10" fillId="4" borderId="6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7" fillId="4" borderId="16" xfId="0" applyFont="1" applyFill="1" applyBorder="1"/>
    <xf numFmtId="0" fontId="10" fillId="4" borderId="17" xfId="0" applyFont="1" applyFill="1" applyBorder="1" applyAlignment="1">
      <alignment vertical="center"/>
    </xf>
    <xf numFmtId="165" fontId="7" fillId="4" borderId="10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wrapText="1"/>
    </xf>
    <xf numFmtId="0" fontId="4" fillId="4" borderId="0" xfId="0" applyFont="1" applyFill="1" applyAlignment="1">
      <alignment horizontal="center"/>
    </xf>
    <xf numFmtId="0" fontId="4" fillId="2" borderId="0" xfId="0" applyFont="1" applyFill="1"/>
    <xf numFmtId="0" fontId="13" fillId="4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164" fontId="14" fillId="5" borderId="1" xfId="0" applyNumberFormat="1" applyFont="1" applyFill="1" applyBorder="1" applyAlignment="1">
      <alignment horizontal="center" wrapText="1"/>
    </xf>
    <xf numFmtId="2" fontId="14" fillId="5" borderId="1" xfId="0" applyNumberFormat="1" applyFont="1" applyFill="1" applyBorder="1" applyAlignment="1">
      <alignment horizontal="center" wrapText="1"/>
    </xf>
    <xf numFmtId="2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66" fontId="0" fillId="5" borderId="18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2" fontId="0" fillId="6" borderId="4" xfId="0" applyNumberForma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5" fillId="0" borderId="3" xfId="0" applyFont="1" applyBorder="1" applyAlignment="1" applyProtection="1">
      <alignment horizontal="center" vertical="center" wrapText="1"/>
      <protection locked="0"/>
    </xf>
    <xf numFmtId="166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>
      <alignment horizontal="center" wrapText="1"/>
    </xf>
    <xf numFmtId="164" fontId="1" fillId="3" borderId="3" xfId="1" applyNumberFormat="1" applyFont="1" applyBorder="1" applyAlignment="1">
      <alignment horizontal="center" wrapText="1"/>
    </xf>
    <xf numFmtId="166" fontId="15" fillId="0" borderId="11" xfId="0" applyNumberFormat="1" applyFont="1" applyBorder="1" applyAlignment="1">
      <alignment horizontal="center" wrapText="1"/>
    </xf>
    <xf numFmtId="0" fontId="11" fillId="2" borderId="3" xfId="0" applyFont="1" applyFill="1" applyBorder="1" applyAlignment="1">
      <alignment horizontal="left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166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8" fillId="4" borderId="0" xfId="0" applyFont="1" applyFill="1" applyAlignment="1">
      <alignment horizontal="center" vertical="top"/>
    </xf>
    <xf numFmtId="0" fontId="8" fillId="4" borderId="16" xfId="0" applyFont="1" applyFill="1" applyBorder="1" applyAlignment="1">
      <alignment horizontal="center" vertical="top"/>
    </xf>
    <xf numFmtId="0" fontId="10" fillId="4" borderId="7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9" fontId="10" fillId="4" borderId="7" xfId="0" quotePrefix="1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14" fontId="10" fillId="4" borderId="11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12" fillId="4" borderId="3" xfId="0" applyFont="1" applyFill="1" applyBorder="1" applyAlignment="1">
      <alignment horizontal="center" vertical="center"/>
    </xf>
    <xf numFmtId="164" fontId="1" fillId="3" borderId="7" xfId="1" applyNumberFormat="1" applyFont="1" applyBorder="1" applyAlignment="1">
      <alignment horizontal="center" wrapText="1"/>
    </xf>
    <xf numFmtId="164" fontId="1" fillId="3" borderId="2" xfId="1" applyNumberFormat="1" applyFont="1" applyBorder="1" applyAlignment="1">
      <alignment horizontal="center" wrapText="1"/>
    </xf>
    <xf numFmtId="164" fontId="1" fillId="3" borderId="11" xfId="1" applyNumberFormat="1" applyFont="1" applyBorder="1" applyAlignment="1">
      <alignment horizont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</xdr:row>
          <xdr:rowOff>22860</xdr:rowOff>
        </xdr:from>
        <xdr:to>
          <xdr:col>9</xdr:col>
          <xdr:colOff>693420</xdr:colOff>
          <xdr:row>3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FA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</xdr:row>
          <xdr:rowOff>22860</xdr:rowOff>
        </xdr:from>
        <xdr:to>
          <xdr:col>10</xdr:col>
          <xdr:colOff>952500</xdr:colOff>
          <xdr:row>3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CTF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3</xdr:row>
          <xdr:rowOff>22860</xdr:rowOff>
        </xdr:from>
        <xdr:to>
          <xdr:col>9</xdr:col>
          <xdr:colOff>678180</xdr:colOff>
          <xdr:row>4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Inches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3</xdr:row>
          <xdr:rowOff>22860</xdr:rowOff>
        </xdr:from>
        <xdr:to>
          <xdr:col>10</xdr:col>
          <xdr:colOff>952500</xdr:colOff>
          <xdr:row>4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68580</xdr:colOff>
          <xdr:row>4</xdr:row>
          <xdr:rowOff>22860</xdr:rowOff>
        </xdr:from>
        <xdr:to>
          <xdr:col>9</xdr:col>
          <xdr:colOff>723900</xdr:colOff>
          <xdr:row>5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Accept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883920</xdr:colOff>
          <xdr:row>3</xdr:row>
          <xdr:rowOff>236220</xdr:rowOff>
        </xdr:from>
        <xdr:to>
          <xdr:col>10</xdr:col>
          <xdr:colOff>464820</xdr:colOff>
          <xdr:row>5</xdr:row>
          <xdr:rowOff>7620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Reject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</xdr:row>
          <xdr:rowOff>22860</xdr:rowOff>
        </xdr:from>
        <xdr:to>
          <xdr:col>11</xdr:col>
          <xdr:colOff>297180</xdr:colOff>
          <xdr:row>5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MRB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610161</xdr:colOff>
      <xdr:row>3</xdr:row>
      <xdr:rowOff>0</xdr:rowOff>
    </xdr:from>
    <xdr:to>
      <xdr:col>1</xdr:col>
      <xdr:colOff>856179</xdr:colOff>
      <xdr:row>8</xdr:row>
      <xdr:rowOff>5276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53" r="278" b="2627"/>
        <a:stretch/>
      </xdr:blipFill>
      <xdr:spPr>
        <a:xfrm>
          <a:off x="610161" y="1276350"/>
          <a:ext cx="2970168" cy="1615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X57"/>
  <sheetViews>
    <sheetView tabSelected="1" view="pageBreakPreview" zoomScale="73" zoomScaleNormal="70" zoomScaleSheetLayoutView="73" zoomScalePageLayoutView="50" workbookViewId="0">
      <selection activeCell="K17" sqref="K17"/>
    </sheetView>
  </sheetViews>
  <sheetFormatPr defaultColWidth="9.109375" defaultRowHeight="13.2" x14ac:dyDescent="0.25"/>
  <cols>
    <col min="1" max="1" width="40.88671875" style="4" customWidth="1"/>
    <col min="2" max="2" width="13" style="15" bestFit="1" customWidth="1"/>
    <col min="3" max="3" width="14.6640625" style="4" bestFit="1" customWidth="1"/>
    <col min="4" max="4" width="16.44140625" style="4" customWidth="1"/>
    <col min="5" max="5" width="16.33203125" style="4" customWidth="1"/>
    <col min="6" max="6" width="12.109375" style="4" customWidth="1"/>
    <col min="7" max="10" width="14.6640625" style="4" customWidth="1"/>
    <col min="11" max="11" width="18.33203125" style="4" customWidth="1"/>
    <col min="12" max="12" width="8.5546875" style="4" customWidth="1"/>
    <col min="13" max="13" width="9.33203125" style="4" bestFit="1" customWidth="1"/>
    <col min="14" max="14" width="16.44140625" style="4" hidden="1" customWidth="1"/>
    <col min="15" max="15" width="16.5546875" style="4" hidden="1" customWidth="1"/>
    <col min="16" max="16" width="31.109375" style="4" hidden="1" customWidth="1"/>
    <col min="17" max="20" width="9.109375" style="4"/>
    <col min="21" max="21" width="9.109375" style="4" customWidth="1"/>
    <col min="22" max="22" width="10.6640625" style="4" customWidth="1"/>
    <col min="23" max="23" width="9.109375" style="4" customWidth="1"/>
    <col min="24" max="16384" width="9.109375" style="4"/>
  </cols>
  <sheetData>
    <row r="1" spans="1:24" ht="58.8" x14ac:dyDescent="0.9">
      <c r="A1" s="1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  <c r="N1" s="2"/>
      <c r="O1" s="3"/>
    </row>
    <row r="2" spans="1:24" ht="22.2" x14ac:dyDescent="0.35">
      <c r="A2" s="5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6"/>
      <c r="O2" s="3"/>
    </row>
    <row r="3" spans="1:24" s="8" customFormat="1" ht="19.5" customHeight="1" x14ac:dyDescent="0.25">
      <c r="A3" s="7"/>
      <c r="D3" s="48" t="s">
        <v>2</v>
      </c>
      <c r="E3" s="49"/>
      <c r="F3" s="50"/>
      <c r="G3" s="51"/>
      <c r="H3" s="52" t="s">
        <v>3</v>
      </c>
      <c r="I3" s="52"/>
      <c r="J3" s="53"/>
      <c r="K3" s="53"/>
      <c r="L3" s="9"/>
      <c r="M3" s="10"/>
      <c r="O3" s="3"/>
    </row>
    <row r="4" spans="1:24" s="8" customFormat="1" ht="19.5" customHeight="1" x14ac:dyDescent="0.25">
      <c r="A4" s="7"/>
      <c r="D4" s="48" t="s">
        <v>4</v>
      </c>
      <c r="E4" s="49"/>
      <c r="F4" s="54"/>
      <c r="G4" s="55"/>
      <c r="H4" s="52" t="s">
        <v>5</v>
      </c>
      <c r="I4" s="52"/>
      <c r="J4" s="53"/>
      <c r="K4" s="53"/>
      <c r="L4" s="9"/>
      <c r="M4" s="10"/>
      <c r="O4" s="3"/>
    </row>
    <row r="5" spans="1:24" s="8" customFormat="1" ht="19.5" customHeight="1" x14ac:dyDescent="0.25">
      <c r="A5" s="7"/>
      <c r="D5" s="48" t="s">
        <v>6</v>
      </c>
      <c r="E5" s="49"/>
      <c r="F5" s="56"/>
      <c r="G5" s="57"/>
      <c r="H5" s="52" t="s">
        <v>7</v>
      </c>
      <c r="I5" s="52"/>
      <c r="J5" s="53"/>
      <c r="K5" s="53"/>
      <c r="L5" s="9"/>
      <c r="M5" s="10"/>
      <c r="O5" s="3"/>
    </row>
    <row r="6" spans="1:24" s="8" customFormat="1" ht="51.75" customHeight="1" x14ac:dyDescent="0.25">
      <c r="A6" s="7"/>
      <c r="D6" s="48" t="s">
        <v>8</v>
      </c>
      <c r="E6" s="49"/>
      <c r="F6" s="58"/>
      <c r="G6" s="59"/>
      <c r="H6" s="52" t="s">
        <v>9</v>
      </c>
      <c r="I6" s="52"/>
      <c r="J6" s="60" t="s">
        <v>67</v>
      </c>
      <c r="K6" s="53"/>
      <c r="L6" s="9"/>
      <c r="M6" s="10"/>
      <c r="O6" s="3"/>
    </row>
    <row r="7" spans="1:24" s="8" customFormat="1" ht="17.399999999999999" x14ac:dyDescent="0.25">
      <c r="A7" s="7"/>
      <c r="D7" s="48" t="s">
        <v>10</v>
      </c>
      <c r="E7" s="49"/>
      <c r="F7" s="50"/>
      <c r="G7" s="51"/>
      <c r="H7" s="52" t="s">
        <v>11</v>
      </c>
      <c r="I7" s="52"/>
      <c r="J7" s="61"/>
      <c r="K7" s="61"/>
      <c r="L7" s="9"/>
      <c r="M7" s="10"/>
      <c r="O7" s="3"/>
    </row>
    <row r="8" spans="1:24" s="8" customFormat="1" ht="17.399999999999999" x14ac:dyDescent="0.25">
      <c r="A8" s="7"/>
      <c r="D8" s="48" t="s">
        <v>12</v>
      </c>
      <c r="E8" s="49"/>
      <c r="F8" s="50"/>
      <c r="G8" s="51"/>
      <c r="H8" s="52" t="s">
        <v>13</v>
      </c>
      <c r="I8" s="52"/>
      <c r="J8" s="62"/>
      <c r="K8" s="53"/>
      <c r="L8" s="9"/>
      <c r="M8" s="10"/>
      <c r="O8" s="3"/>
    </row>
    <row r="9" spans="1:24" s="8" customFormat="1" ht="17.399999999999999" x14ac:dyDescent="0.25">
      <c r="A9" s="7"/>
      <c r="C9" s="11"/>
      <c r="D9" s="48" t="s">
        <v>14</v>
      </c>
      <c r="E9" s="49"/>
      <c r="F9" s="50"/>
      <c r="G9" s="51"/>
      <c r="H9" s="52" t="s">
        <v>15</v>
      </c>
      <c r="I9" s="52"/>
      <c r="J9" s="53"/>
      <c r="K9" s="53"/>
      <c r="L9" s="9"/>
      <c r="M9" s="10"/>
      <c r="O9" s="3"/>
    </row>
    <row r="10" spans="1:24" s="8" customFormat="1" ht="17.399999999999999" x14ac:dyDescent="0.25">
      <c r="A10" s="7"/>
      <c r="C10" s="11"/>
      <c r="D10" s="48" t="s">
        <v>16</v>
      </c>
      <c r="E10" s="49"/>
      <c r="F10" s="63"/>
      <c r="G10" s="64"/>
      <c r="H10" s="65" t="s">
        <v>17</v>
      </c>
      <c r="I10" s="65"/>
      <c r="J10" s="63"/>
      <c r="K10" s="64"/>
      <c r="L10" s="12"/>
      <c r="M10" s="13"/>
      <c r="O10" s="3"/>
    </row>
    <row r="11" spans="1:24" ht="15" thickBot="1" x14ac:dyDescent="0.35">
      <c r="A11" s="14" t="s">
        <v>18</v>
      </c>
      <c r="D11" s="66"/>
      <c r="E11" s="66"/>
      <c r="F11" s="66"/>
      <c r="G11" s="67" t="s">
        <v>19</v>
      </c>
      <c r="H11" s="67"/>
      <c r="I11" s="67"/>
      <c r="J11" s="67"/>
      <c r="K11" s="67"/>
      <c r="L11" s="71" t="s">
        <v>20</v>
      </c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2"/>
      <c r="X11" s="16"/>
    </row>
    <row r="12" spans="1:24" ht="39" customHeight="1" thickBot="1" x14ac:dyDescent="0.35">
      <c r="A12" s="17" t="s">
        <v>21</v>
      </c>
      <c r="B12" s="17" t="s">
        <v>22</v>
      </c>
      <c r="C12" s="17" t="s">
        <v>23</v>
      </c>
      <c r="D12" s="17" t="s">
        <v>24</v>
      </c>
      <c r="E12" s="17" t="s">
        <v>25</v>
      </c>
      <c r="F12" s="17" t="s">
        <v>26</v>
      </c>
      <c r="G12" s="17" t="s">
        <v>61</v>
      </c>
      <c r="H12" s="17" t="s">
        <v>62</v>
      </c>
      <c r="I12" s="17" t="s">
        <v>63</v>
      </c>
      <c r="J12" s="17" t="s">
        <v>64</v>
      </c>
      <c r="K12" s="17" t="s">
        <v>65</v>
      </c>
      <c r="L12" s="17" t="s">
        <v>27</v>
      </c>
      <c r="M12" s="17" t="s">
        <v>28</v>
      </c>
      <c r="N12" s="17" t="s">
        <v>29</v>
      </c>
      <c r="O12" s="17" t="s">
        <v>30</v>
      </c>
      <c r="P12" s="18" t="s">
        <v>27</v>
      </c>
      <c r="Q12" s="19" t="s">
        <v>31</v>
      </c>
      <c r="R12" s="20" t="s">
        <v>32</v>
      </c>
      <c r="S12" s="21" t="s">
        <v>33</v>
      </c>
      <c r="T12" s="22" t="s">
        <v>34</v>
      </c>
      <c r="U12" s="22" t="s">
        <v>35</v>
      </c>
      <c r="V12" s="23" t="s">
        <v>36</v>
      </c>
      <c r="W12" s="24" t="s">
        <v>37</v>
      </c>
    </row>
    <row r="13" spans="1:24" customFormat="1" ht="15.75" customHeight="1" x14ac:dyDescent="0.3">
      <c r="A13" s="40" t="s">
        <v>38</v>
      </c>
      <c r="B13" s="41">
        <v>1</v>
      </c>
      <c r="C13" s="42">
        <v>0</v>
      </c>
      <c r="D13" s="42">
        <v>0</v>
      </c>
      <c r="E13" s="42">
        <v>0</v>
      </c>
      <c r="F13" s="25"/>
      <c r="G13" s="68" t="s">
        <v>66</v>
      </c>
      <c r="H13" s="69"/>
      <c r="I13" s="69"/>
      <c r="J13" s="69"/>
      <c r="K13" s="70"/>
      <c r="L13" s="26">
        <f t="shared" ref="L13:L57" si="0">C13+D13</f>
        <v>0</v>
      </c>
      <c r="M13" s="26">
        <f t="shared" ref="M13:M57" si="1">C13-E13</f>
        <v>0</v>
      </c>
      <c r="P13" s="27"/>
      <c r="Q13" s="28" t="str">
        <f t="shared" ref="Q13:Q57" si="2">IF(ISERROR(AVERAGE(G13:K13)),"-",AVERAGE(G13:K13))</f>
        <v>-</v>
      </c>
      <c r="R13" s="29" t="str">
        <f t="shared" ref="R13:R57" si="3">IF(OR(ISERR(MAX(G13:K13)-MIN(G13:K13)),SUM(G13:K13)=0),"-", MAX(G13:K13)-MIN(G13:K13) )</f>
        <v>-</v>
      </c>
      <c r="S13" s="30" t="str">
        <f>IF(ISERROR(STDEV(G13:K13)),"-",STDEV(G13:K13))</f>
        <v>-</v>
      </c>
      <c r="T13" s="31" t="str">
        <f>IF(ISERR((L13-Q13)/(3*S13)),"-",(L13-Q13)/(3*S13))</f>
        <v>-</v>
      </c>
      <c r="U13" s="31" t="e">
        <f t="shared" ref="U13:U57" si="4">IF(ISERR(Q13-M13)/(3*S13),"-",(Q13-M13)/(3*S13))</f>
        <v>#VALUE!</v>
      </c>
      <c r="V13" s="32" t="str">
        <f t="shared" ref="V13:V57" si="5">IF(ISERR((L13-M13)/(6*S13)),"-",(L13-M13)/(6*S13))</f>
        <v>-</v>
      </c>
      <c r="W13" s="33" t="e">
        <f>MIN(T13:U13)</f>
        <v>#VALUE!</v>
      </c>
    </row>
    <row r="14" spans="1:24" customFormat="1" ht="15.75" customHeight="1" x14ac:dyDescent="0.3">
      <c r="A14" s="40" t="s">
        <v>38</v>
      </c>
      <c r="B14" s="41">
        <v>2</v>
      </c>
      <c r="C14" s="42">
        <v>0</v>
      </c>
      <c r="D14" s="42">
        <v>0</v>
      </c>
      <c r="E14" s="42">
        <v>0</v>
      </c>
      <c r="F14" s="25"/>
      <c r="G14" s="68" t="s">
        <v>66</v>
      </c>
      <c r="H14" s="69"/>
      <c r="I14" s="69"/>
      <c r="J14" s="69"/>
      <c r="K14" s="70"/>
      <c r="L14" s="26">
        <f t="shared" si="0"/>
        <v>0</v>
      </c>
      <c r="M14" s="26">
        <f t="shared" si="1"/>
        <v>0</v>
      </c>
      <c r="P14" s="27"/>
      <c r="Q14" s="28" t="str">
        <f t="shared" si="2"/>
        <v>-</v>
      </c>
      <c r="R14" s="29" t="str">
        <f t="shared" si="3"/>
        <v>-</v>
      </c>
      <c r="S14" s="30" t="str">
        <f t="shared" ref="S14:S57" si="6">IF(ISERROR(STDEV(G14:K14)),"-",STDEV(G14:K14))</f>
        <v>-</v>
      </c>
      <c r="T14" s="31" t="str">
        <f t="shared" ref="T14:T57" si="7">IF(ISERR((L14-Q14)/(3*S14)),"-",(L14-Q14)/(3*S14))</f>
        <v>-</v>
      </c>
      <c r="U14" s="31" t="e">
        <f t="shared" si="4"/>
        <v>#VALUE!</v>
      </c>
      <c r="V14" s="32" t="str">
        <f t="shared" si="5"/>
        <v>-</v>
      </c>
      <c r="W14" s="33" t="e">
        <f t="shared" ref="W14:W57" si="8">MIN(T14:U14)</f>
        <v>#VALUE!</v>
      </c>
    </row>
    <row r="15" spans="1:24" customFormat="1" ht="15.75" customHeight="1" x14ac:dyDescent="0.3">
      <c r="A15" s="40" t="s">
        <v>38</v>
      </c>
      <c r="B15" s="41">
        <v>3</v>
      </c>
      <c r="C15" s="42">
        <v>0</v>
      </c>
      <c r="D15" s="42">
        <v>0</v>
      </c>
      <c r="E15" s="42">
        <v>0</v>
      </c>
      <c r="F15" s="25"/>
      <c r="G15" s="68" t="s">
        <v>66</v>
      </c>
      <c r="H15" s="69"/>
      <c r="I15" s="69"/>
      <c r="J15" s="69"/>
      <c r="K15" s="70"/>
      <c r="L15" s="26">
        <f t="shared" si="0"/>
        <v>0</v>
      </c>
      <c r="M15" s="26">
        <f t="shared" si="1"/>
        <v>0</v>
      </c>
      <c r="P15" s="27"/>
      <c r="Q15" s="28" t="str">
        <f t="shared" si="2"/>
        <v>-</v>
      </c>
      <c r="R15" s="29" t="str">
        <f t="shared" si="3"/>
        <v>-</v>
      </c>
      <c r="S15" s="30" t="str">
        <f t="shared" si="6"/>
        <v>-</v>
      </c>
      <c r="T15" s="31" t="str">
        <f t="shared" si="7"/>
        <v>-</v>
      </c>
      <c r="U15" s="31" t="e">
        <f t="shared" si="4"/>
        <v>#VALUE!</v>
      </c>
      <c r="V15" s="32" t="str">
        <f t="shared" si="5"/>
        <v>-</v>
      </c>
      <c r="W15" s="33" t="e">
        <f t="shared" si="8"/>
        <v>#VALUE!</v>
      </c>
    </row>
    <row r="16" spans="1:24" customFormat="1" ht="15.75" customHeight="1" x14ac:dyDescent="0.3">
      <c r="A16" s="40" t="s">
        <v>38</v>
      </c>
      <c r="B16" s="41" t="s">
        <v>39</v>
      </c>
      <c r="C16" s="42">
        <v>0</v>
      </c>
      <c r="D16" s="42">
        <v>0</v>
      </c>
      <c r="E16" s="42">
        <v>0</v>
      </c>
      <c r="F16" s="37"/>
      <c r="G16" s="38">
        <v>1E-4</v>
      </c>
      <c r="H16" s="38">
        <v>1E-4</v>
      </c>
      <c r="I16" s="38">
        <v>1E-4</v>
      </c>
      <c r="J16" s="38">
        <v>1E-4</v>
      </c>
      <c r="K16" s="38">
        <v>1E-4</v>
      </c>
      <c r="L16" s="26">
        <f t="shared" si="0"/>
        <v>0</v>
      </c>
      <c r="M16" s="26">
        <f t="shared" si="1"/>
        <v>0</v>
      </c>
      <c r="P16" s="27"/>
      <c r="Q16" s="28">
        <f t="shared" si="2"/>
        <v>1E-4</v>
      </c>
      <c r="R16" s="29">
        <f t="shared" si="3"/>
        <v>0</v>
      </c>
      <c r="S16" s="30">
        <f t="shared" si="6"/>
        <v>0</v>
      </c>
      <c r="T16" s="31" t="str">
        <f t="shared" si="7"/>
        <v>-</v>
      </c>
      <c r="U16" s="31" t="e">
        <f t="shared" si="4"/>
        <v>#DIV/0!</v>
      </c>
      <c r="V16" s="32" t="str">
        <f t="shared" si="5"/>
        <v>-</v>
      </c>
      <c r="W16" s="33" t="e">
        <f t="shared" si="8"/>
        <v>#DIV/0!</v>
      </c>
    </row>
    <row r="17" spans="1:23" customFormat="1" ht="15.75" customHeight="1" x14ac:dyDescent="0.3">
      <c r="A17" s="40" t="s">
        <v>38</v>
      </c>
      <c r="B17" s="41"/>
      <c r="C17" s="42">
        <v>0</v>
      </c>
      <c r="D17" s="42">
        <v>0</v>
      </c>
      <c r="E17" s="42">
        <v>0</v>
      </c>
      <c r="F17" s="37"/>
      <c r="G17" s="38">
        <v>1E-4</v>
      </c>
      <c r="H17" s="38">
        <v>1E-4</v>
      </c>
      <c r="I17" s="38">
        <v>1E-4</v>
      </c>
      <c r="J17" s="38">
        <v>1E-4</v>
      </c>
      <c r="K17" s="38">
        <v>1E-4</v>
      </c>
      <c r="L17" s="26">
        <f t="shared" si="0"/>
        <v>0</v>
      </c>
      <c r="M17" s="26">
        <f t="shared" si="1"/>
        <v>0</v>
      </c>
      <c r="P17" s="27" t="str">
        <f>IF(AND(ISBLANK(#REF!),ISBLANK(L17),ISBLANK(M17),ISBLANK(N17),ISBLANK(O17))," ",IF((H17+I17)&gt;=MAX(L17:O17),"PASS","FAIL"))</f>
        <v>PASS</v>
      </c>
      <c r="Q17" s="28">
        <f t="shared" si="2"/>
        <v>1E-4</v>
      </c>
      <c r="R17" s="29">
        <f t="shared" si="3"/>
        <v>0</v>
      </c>
      <c r="S17" s="30">
        <f t="shared" si="6"/>
        <v>0</v>
      </c>
      <c r="T17" s="31" t="str">
        <f t="shared" si="7"/>
        <v>-</v>
      </c>
      <c r="U17" s="31" t="e">
        <f t="shared" si="4"/>
        <v>#DIV/0!</v>
      </c>
      <c r="V17" s="32" t="str">
        <f t="shared" si="5"/>
        <v>-</v>
      </c>
      <c r="W17" s="33" t="e">
        <f t="shared" si="8"/>
        <v>#DIV/0!</v>
      </c>
    </row>
    <row r="18" spans="1:23" customFormat="1" ht="15.75" customHeight="1" x14ac:dyDescent="0.3">
      <c r="A18" s="40" t="s">
        <v>38</v>
      </c>
      <c r="B18" s="41" t="s">
        <v>40</v>
      </c>
      <c r="C18" s="42">
        <v>0</v>
      </c>
      <c r="D18" s="42">
        <v>0</v>
      </c>
      <c r="E18" s="42">
        <v>0</v>
      </c>
      <c r="F18" s="37"/>
      <c r="G18" s="38">
        <v>1E-4</v>
      </c>
      <c r="H18" s="38">
        <v>1E-4</v>
      </c>
      <c r="I18" s="38">
        <v>1E-4</v>
      </c>
      <c r="J18" s="38">
        <v>1E-4</v>
      </c>
      <c r="K18" s="38">
        <v>1E-4</v>
      </c>
      <c r="L18" s="26">
        <f t="shared" si="0"/>
        <v>0</v>
      </c>
      <c r="M18" s="26">
        <f t="shared" si="1"/>
        <v>0</v>
      </c>
      <c r="P18" s="27" t="str">
        <f>IF(AND(ISBLANK(#REF!),ISBLANK(L18),ISBLANK(M18),ISBLANK(N18),ISBLANK(O18))," ",IF((H18+I18)&gt;=MAX(L18:O18),"PASS","FAIL"))</f>
        <v>PASS</v>
      </c>
      <c r="Q18" s="28">
        <f t="shared" si="2"/>
        <v>1E-4</v>
      </c>
      <c r="R18" s="29">
        <f t="shared" si="3"/>
        <v>0</v>
      </c>
      <c r="S18" s="30">
        <f t="shared" si="6"/>
        <v>0</v>
      </c>
      <c r="T18" s="31" t="str">
        <f t="shared" si="7"/>
        <v>-</v>
      </c>
      <c r="U18" s="31" t="e">
        <f t="shared" si="4"/>
        <v>#DIV/0!</v>
      </c>
      <c r="V18" s="32" t="str">
        <f t="shared" si="5"/>
        <v>-</v>
      </c>
      <c r="W18" s="33" t="e">
        <f t="shared" si="8"/>
        <v>#DIV/0!</v>
      </c>
    </row>
    <row r="19" spans="1:23" customFormat="1" ht="15.75" customHeight="1" x14ac:dyDescent="0.3">
      <c r="A19" s="40" t="s">
        <v>38</v>
      </c>
      <c r="B19" s="41"/>
      <c r="C19" s="42">
        <v>0</v>
      </c>
      <c r="D19" s="42">
        <v>0</v>
      </c>
      <c r="E19" s="42">
        <v>0</v>
      </c>
      <c r="F19" s="37"/>
      <c r="G19" s="38">
        <v>1E-4</v>
      </c>
      <c r="H19" s="38">
        <v>1E-4</v>
      </c>
      <c r="I19" s="38">
        <v>1E-4</v>
      </c>
      <c r="J19" s="38">
        <v>1E-4</v>
      </c>
      <c r="K19" s="38">
        <v>1E-4</v>
      </c>
      <c r="L19" s="26">
        <f t="shared" si="0"/>
        <v>0</v>
      </c>
      <c r="M19" s="26">
        <f t="shared" si="1"/>
        <v>0</v>
      </c>
      <c r="P19" s="27" t="str">
        <f>IF(AND(ISBLANK(#REF!),ISBLANK(L19),ISBLANK(M19),ISBLANK(N19),ISBLANK(O19))," ",IF((H19+I19)&gt;=MAX(L19:O19),"PASS","FAIL"))</f>
        <v>PASS</v>
      </c>
      <c r="Q19" s="28">
        <f t="shared" si="2"/>
        <v>1E-4</v>
      </c>
      <c r="R19" s="29">
        <f t="shared" si="3"/>
        <v>0</v>
      </c>
      <c r="S19" s="30">
        <f t="shared" si="6"/>
        <v>0</v>
      </c>
      <c r="T19" s="31" t="str">
        <f t="shared" si="7"/>
        <v>-</v>
      </c>
      <c r="U19" s="31" t="e">
        <f t="shared" si="4"/>
        <v>#DIV/0!</v>
      </c>
      <c r="V19" s="32" t="str">
        <f t="shared" si="5"/>
        <v>-</v>
      </c>
      <c r="W19" s="33" t="e">
        <f t="shared" si="8"/>
        <v>#DIV/0!</v>
      </c>
    </row>
    <row r="20" spans="1:23" customFormat="1" ht="15.75" customHeight="1" x14ac:dyDescent="0.3">
      <c r="A20" s="40" t="s">
        <v>38</v>
      </c>
      <c r="B20" s="41">
        <v>5</v>
      </c>
      <c r="C20" s="42">
        <v>0</v>
      </c>
      <c r="D20" s="42">
        <v>0</v>
      </c>
      <c r="E20" s="42">
        <v>0</v>
      </c>
      <c r="F20" s="37"/>
      <c r="G20" s="38">
        <v>1E-4</v>
      </c>
      <c r="H20" s="38">
        <v>1E-4</v>
      </c>
      <c r="I20" s="38">
        <v>1E-4</v>
      </c>
      <c r="J20" s="38">
        <v>1E-4</v>
      </c>
      <c r="K20" s="38">
        <v>1E-4</v>
      </c>
      <c r="L20" s="26">
        <f t="shared" si="0"/>
        <v>0</v>
      </c>
      <c r="M20" s="26">
        <f t="shared" si="1"/>
        <v>0</v>
      </c>
      <c r="P20" s="27" t="str">
        <f>IF(AND(ISBLANK(#REF!),ISBLANK(L20),ISBLANK(M20),ISBLANK(N20),ISBLANK(O20))," ",IF((H20+I20)&gt;=MAX(L20:O20),"PASS","FAIL"))</f>
        <v>PASS</v>
      </c>
      <c r="Q20" s="28">
        <f t="shared" si="2"/>
        <v>1E-4</v>
      </c>
      <c r="R20" s="29">
        <f t="shared" si="3"/>
        <v>0</v>
      </c>
      <c r="S20" s="30">
        <f t="shared" si="6"/>
        <v>0</v>
      </c>
      <c r="T20" s="31" t="str">
        <f t="shared" si="7"/>
        <v>-</v>
      </c>
      <c r="U20" s="31" t="e">
        <f t="shared" si="4"/>
        <v>#DIV/0!</v>
      </c>
      <c r="V20" s="32" t="str">
        <f t="shared" si="5"/>
        <v>-</v>
      </c>
      <c r="W20" s="33" t="e">
        <f t="shared" si="8"/>
        <v>#DIV/0!</v>
      </c>
    </row>
    <row r="21" spans="1:23" customFormat="1" ht="15.75" customHeight="1" x14ac:dyDescent="0.3">
      <c r="A21" s="40" t="s">
        <v>38</v>
      </c>
      <c r="B21" s="41">
        <v>6</v>
      </c>
      <c r="C21" s="42">
        <v>0</v>
      </c>
      <c r="D21" s="42">
        <v>0</v>
      </c>
      <c r="E21" s="42">
        <v>0</v>
      </c>
      <c r="F21" s="37"/>
      <c r="G21" s="38">
        <v>1E-4</v>
      </c>
      <c r="H21" s="38">
        <v>1E-4</v>
      </c>
      <c r="I21" s="38">
        <v>1E-4</v>
      </c>
      <c r="J21" s="38">
        <v>1E-4</v>
      </c>
      <c r="K21" s="38">
        <v>1E-4</v>
      </c>
      <c r="L21" s="26">
        <f t="shared" si="0"/>
        <v>0</v>
      </c>
      <c r="M21" s="26">
        <f t="shared" si="1"/>
        <v>0</v>
      </c>
      <c r="P21" s="27" t="str">
        <f>IF(AND(ISBLANK(#REF!),ISBLANK(L21),ISBLANK(M21),ISBLANK(N21),ISBLANK(O21))," ",IF((H21+I21)&gt;=MAX(L21:O21),"PASS","FAIL"))</f>
        <v>PASS</v>
      </c>
      <c r="Q21" s="28">
        <f t="shared" si="2"/>
        <v>1E-4</v>
      </c>
      <c r="R21" s="29">
        <f t="shared" si="3"/>
        <v>0</v>
      </c>
      <c r="S21" s="30">
        <f t="shared" si="6"/>
        <v>0</v>
      </c>
      <c r="T21" s="31" t="str">
        <f t="shared" si="7"/>
        <v>-</v>
      </c>
      <c r="U21" s="31" t="e">
        <f t="shared" si="4"/>
        <v>#DIV/0!</v>
      </c>
      <c r="V21" s="32" t="str">
        <f t="shared" si="5"/>
        <v>-</v>
      </c>
      <c r="W21" s="33" t="e">
        <f t="shared" si="8"/>
        <v>#DIV/0!</v>
      </c>
    </row>
    <row r="22" spans="1:23" customFormat="1" ht="15.75" customHeight="1" x14ac:dyDescent="0.3">
      <c r="A22" s="40" t="s">
        <v>38</v>
      </c>
      <c r="B22" s="41">
        <v>7</v>
      </c>
      <c r="C22" s="42">
        <v>0</v>
      </c>
      <c r="D22" s="42">
        <v>0</v>
      </c>
      <c r="E22" s="42">
        <v>0</v>
      </c>
      <c r="F22" s="37"/>
      <c r="G22" s="68" t="s">
        <v>66</v>
      </c>
      <c r="H22" s="69"/>
      <c r="I22" s="69"/>
      <c r="J22" s="69"/>
      <c r="K22" s="70"/>
      <c r="L22" s="26">
        <f t="shared" si="0"/>
        <v>0</v>
      </c>
      <c r="M22" s="26">
        <f t="shared" si="1"/>
        <v>0</v>
      </c>
      <c r="P22" s="27" t="str">
        <f>IF(AND(ISBLANK(#REF!),ISBLANK(L22),ISBLANK(M22),ISBLANK(N22),ISBLANK(O22))," ",IF((H22+I22)&gt;=MAX(L22:O22),"PASS","FAIL"))</f>
        <v>PASS</v>
      </c>
      <c r="Q22" s="28" t="str">
        <f t="shared" si="2"/>
        <v>-</v>
      </c>
      <c r="R22" s="29" t="str">
        <f t="shared" si="3"/>
        <v>-</v>
      </c>
      <c r="S22" s="30" t="str">
        <f t="shared" si="6"/>
        <v>-</v>
      </c>
      <c r="T22" s="31" t="str">
        <f t="shared" si="7"/>
        <v>-</v>
      </c>
      <c r="U22" s="31" t="e">
        <f t="shared" si="4"/>
        <v>#VALUE!</v>
      </c>
      <c r="V22" s="32" t="str">
        <f t="shared" si="5"/>
        <v>-</v>
      </c>
      <c r="W22" s="33" t="e">
        <f t="shared" si="8"/>
        <v>#VALUE!</v>
      </c>
    </row>
    <row r="23" spans="1:23" customFormat="1" ht="15.75" customHeight="1" x14ac:dyDescent="0.3">
      <c r="A23" s="40" t="s">
        <v>38</v>
      </c>
      <c r="B23" s="41">
        <v>8</v>
      </c>
      <c r="C23" s="42">
        <v>0</v>
      </c>
      <c r="D23" s="42">
        <v>0</v>
      </c>
      <c r="E23" s="42">
        <v>0</v>
      </c>
      <c r="F23" s="37"/>
      <c r="G23" s="38">
        <v>1E-4</v>
      </c>
      <c r="H23" s="38">
        <v>1E-4</v>
      </c>
      <c r="I23" s="38">
        <v>1E-4</v>
      </c>
      <c r="J23" s="38">
        <v>1E-4</v>
      </c>
      <c r="K23" s="38">
        <v>1E-4</v>
      </c>
      <c r="L23" s="26">
        <v>85.111999999999995</v>
      </c>
      <c r="M23" s="26">
        <f t="shared" si="1"/>
        <v>0</v>
      </c>
      <c r="P23" s="27" t="str">
        <f>IF(AND(ISBLANK(#REF!),ISBLANK(L23),ISBLANK(M23),ISBLANK(N23),ISBLANK(O23))," ",IF((H23+I23)&gt;=MAX(L23:O23),"PASS","FAIL"))</f>
        <v>FAIL</v>
      </c>
      <c r="Q23" s="28">
        <f t="shared" si="2"/>
        <v>1E-4</v>
      </c>
      <c r="R23" s="29">
        <f t="shared" si="3"/>
        <v>0</v>
      </c>
      <c r="S23" s="30">
        <f t="shared" si="6"/>
        <v>0</v>
      </c>
      <c r="T23" s="31" t="str">
        <f t="shared" si="7"/>
        <v>-</v>
      </c>
      <c r="U23" s="31" t="e">
        <f t="shared" si="4"/>
        <v>#DIV/0!</v>
      </c>
      <c r="V23" s="32" t="str">
        <f t="shared" si="5"/>
        <v>-</v>
      </c>
      <c r="W23" s="33" t="e">
        <f t="shared" si="8"/>
        <v>#DIV/0!</v>
      </c>
    </row>
    <row r="24" spans="1:23" customFormat="1" ht="15.75" customHeight="1" x14ac:dyDescent="0.3">
      <c r="A24" s="40" t="s">
        <v>38</v>
      </c>
      <c r="B24" s="41">
        <v>9</v>
      </c>
      <c r="C24" s="42">
        <v>0</v>
      </c>
      <c r="D24" s="42">
        <v>0</v>
      </c>
      <c r="E24" s="42">
        <v>0</v>
      </c>
      <c r="F24" s="37"/>
      <c r="G24" s="38">
        <v>1E-4</v>
      </c>
      <c r="H24" s="38">
        <v>1E-4</v>
      </c>
      <c r="I24" s="38">
        <v>1E-4</v>
      </c>
      <c r="J24" s="38">
        <v>1E-4</v>
      </c>
      <c r="K24" s="38">
        <v>1E-4</v>
      </c>
      <c r="L24" s="26">
        <f t="shared" si="0"/>
        <v>0</v>
      </c>
      <c r="M24" s="26">
        <f t="shared" si="1"/>
        <v>0</v>
      </c>
      <c r="P24" s="27" t="str">
        <f>IF(AND(ISBLANK(#REF!),ISBLANK(L24),ISBLANK(M24),ISBLANK(N24),ISBLANK(O24))," ",IF((H24+I24)&gt;=MAX(L24:O24),"PASS","FAIL"))</f>
        <v>PASS</v>
      </c>
      <c r="Q24" s="28">
        <f t="shared" si="2"/>
        <v>1E-4</v>
      </c>
      <c r="R24" s="29">
        <f t="shared" si="3"/>
        <v>0</v>
      </c>
      <c r="S24" s="30">
        <f t="shared" si="6"/>
        <v>0</v>
      </c>
      <c r="T24" s="31" t="str">
        <f t="shared" si="7"/>
        <v>-</v>
      </c>
      <c r="U24" s="31" t="e">
        <f t="shared" si="4"/>
        <v>#DIV/0!</v>
      </c>
      <c r="V24" s="32" t="str">
        <f t="shared" si="5"/>
        <v>-</v>
      </c>
      <c r="W24" s="33" t="e">
        <f t="shared" si="8"/>
        <v>#DIV/0!</v>
      </c>
    </row>
    <row r="25" spans="1:23" customFormat="1" ht="15.75" customHeight="1" x14ac:dyDescent="0.3">
      <c r="A25" s="40" t="s">
        <v>38</v>
      </c>
      <c r="B25" s="41">
        <v>10</v>
      </c>
      <c r="C25" s="42">
        <v>0</v>
      </c>
      <c r="D25" s="42">
        <v>0</v>
      </c>
      <c r="E25" s="42">
        <v>0</v>
      </c>
      <c r="F25" s="37"/>
      <c r="G25" s="38">
        <v>1E-4</v>
      </c>
      <c r="H25" s="38">
        <v>1E-4</v>
      </c>
      <c r="I25" s="38">
        <v>1E-4</v>
      </c>
      <c r="J25" s="38">
        <v>1E-4</v>
      </c>
      <c r="K25" s="38">
        <v>1E-4</v>
      </c>
      <c r="L25" s="26">
        <f t="shared" si="0"/>
        <v>0</v>
      </c>
      <c r="M25" s="26">
        <f t="shared" si="1"/>
        <v>0</v>
      </c>
      <c r="P25" s="27" t="str">
        <f>IF(AND(ISBLANK(#REF!),ISBLANK(L25),ISBLANK(M25),ISBLANK(N25),ISBLANK(O25))," ",IF((H25+I25)&gt;=MAX(L25:O25),"PASS","FAIL"))</f>
        <v>PASS</v>
      </c>
      <c r="Q25" s="28">
        <f t="shared" si="2"/>
        <v>1E-4</v>
      </c>
      <c r="R25" s="29">
        <f t="shared" si="3"/>
        <v>0</v>
      </c>
      <c r="S25" s="30">
        <f t="shared" si="6"/>
        <v>0</v>
      </c>
      <c r="T25" s="31" t="str">
        <f t="shared" si="7"/>
        <v>-</v>
      </c>
      <c r="U25" s="31" t="e">
        <f t="shared" si="4"/>
        <v>#DIV/0!</v>
      </c>
      <c r="V25" s="32" t="str">
        <f t="shared" si="5"/>
        <v>-</v>
      </c>
      <c r="W25" s="33" t="e">
        <f t="shared" si="8"/>
        <v>#DIV/0!</v>
      </c>
    </row>
    <row r="26" spans="1:23" customFormat="1" ht="15.75" customHeight="1" x14ac:dyDescent="0.3">
      <c r="A26" s="40" t="s">
        <v>38</v>
      </c>
      <c r="B26" s="41"/>
      <c r="C26" s="42">
        <v>0</v>
      </c>
      <c r="D26" s="42">
        <v>0</v>
      </c>
      <c r="E26" s="42">
        <v>0</v>
      </c>
      <c r="F26" s="37"/>
      <c r="G26" s="38">
        <v>1E-4</v>
      </c>
      <c r="H26" s="38">
        <v>1E-4</v>
      </c>
      <c r="I26" s="38">
        <v>1E-4</v>
      </c>
      <c r="J26" s="38">
        <v>1E-4</v>
      </c>
      <c r="K26" s="38">
        <v>1E-4</v>
      </c>
      <c r="L26" s="26">
        <f t="shared" si="0"/>
        <v>0</v>
      </c>
      <c r="M26" s="26">
        <f t="shared" si="1"/>
        <v>0</v>
      </c>
      <c r="P26" s="27" t="str">
        <f>IF(AND(ISBLANK(#REF!),ISBLANK(L26),ISBLANK(M26),ISBLANK(N26),ISBLANK(O26))," ",IF((H26+I26)&gt;=MAX(L26:O26),"PASS","FAIL"))</f>
        <v>PASS</v>
      </c>
      <c r="Q26" s="28">
        <f t="shared" si="2"/>
        <v>1E-4</v>
      </c>
      <c r="R26" s="29">
        <f t="shared" si="3"/>
        <v>0</v>
      </c>
      <c r="S26" s="30">
        <f t="shared" si="6"/>
        <v>0</v>
      </c>
      <c r="T26" s="31" t="str">
        <f t="shared" si="7"/>
        <v>-</v>
      </c>
      <c r="U26" s="31" t="e">
        <f t="shared" si="4"/>
        <v>#DIV/0!</v>
      </c>
      <c r="V26" s="32" t="str">
        <f t="shared" si="5"/>
        <v>-</v>
      </c>
      <c r="W26" s="33" t="e">
        <f t="shared" si="8"/>
        <v>#DIV/0!</v>
      </c>
    </row>
    <row r="27" spans="1:23" customFormat="1" ht="15.75" customHeight="1" x14ac:dyDescent="0.3">
      <c r="A27" s="40" t="s">
        <v>38</v>
      </c>
      <c r="B27" s="41">
        <v>11</v>
      </c>
      <c r="C27" s="42">
        <v>0</v>
      </c>
      <c r="D27" s="42">
        <v>0</v>
      </c>
      <c r="E27" s="42">
        <v>0</v>
      </c>
      <c r="F27" s="37"/>
      <c r="G27" s="38">
        <v>1E-4</v>
      </c>
      <c r="H27" s="38">
        <v>1E-4</v>
      </c>
      <c r="I27" s="38">
        <v>1E-4</v>
      </c>
      <c r="J27" s="38">
        <v>1E-4</v>
      </c>
      <c r="K27" s="38">
        <v>1E-4</v>
      </c>
      <c r="L27" s="26">
        <f t="shared" si="0"/>
        <v>0</v>
      </c>
      <c r="M27" s="26">
        <f t="shared" si="1"/>
        <v>0</v>
      </c>
      <c r="P27" s="27" t="str">
        <f>IF(AND(ISBLANK(#REF!),ISBLANK(L27),ISBLANK(M27),ISBLANK(N27),ISBLANK(O27))," ",IF((H27+I27)&gt;=MAX(L27:O27),"PASS","FAIL"))</f>
        <v>PASS</v>
      </c>
      <c r="Q27" s="28">
        <f t="shared" si="2"/>
        <v>1E-4</v>
      </c>
      <c r="R27" s="29">
        <f t="shared" si="3"/>
        <v>0</v>
      </c>
      <c r="S27" s="30">
        <f t="shared" si="6"/>
        <v>0</v>
      </c>
      <c r="T27" s="31" t="str">
        <f t="shared" si="7"/>
        <v>-</v>
      </c>
      <c r="U27" s="31" t="e">
        <f t="shared" si="4"/>
        <v>#DIV/0!</v>
      </c>
      <c r="V27" s="32" t="str">
        <f t="shared" si="5"/>
        <v>-</v>
      </c>
      <c r="W27" s="33" t="e">
        <f t="shared" si="8"/>
        <v>#DIV/0!</v>
      </c>
    </row>
    <row r="28" spans="1:23" customFormat="1" ht="15.75" customHeight="1" x14ac:dyDescent="0.3">
      <c r="A28" s="40" t="s">
        <v>38</v>
      </c>
      <c r="B28" s="41">
        <v>12</v>
      </c>
      <c r="C28" s="42">
        <v>0</v>
      </c>
      <c r="D28" s="42">
        <v>0</v>
      </c>
      <c r="E28" s="42">
        <v>0</v>
      </c>
      <c r="F28" s="37"/>
      <c r="G28" s="38">
        <v>1E-4</v>
      </c>
      <c r="H28" s="38">
        <v>1E-4</v>
      </c>
      <c r="I28" s="38">
        <v>1E-4</v>
      </c>
      <c r="J28" s="38">
        <v>1E-4</v>
      </c>
      <c r="K28" s="38">
        <v>1E-4</v>
      </c>
      <c r="L28" s="26">
        <f t="shared" si="0"/>
        <v>0</v>
      </c>
      <c r="M28" s="26">
        <f t="shared" si="1"/>
        <v>0</v>
      </c>
      <c r="P28" s="27" t="str">
        <f>IF(AND(ISBLANK(#REF!),ISBLANK(L28),ISBLANK(M28),ISBLANK(N28),ISBLANK(O28))," ",IF((H28+I28)&gt;=MAX(L28:O28),"PASS","FAIL"))</f>
        <v>PASS</v>
      </c>
      <c r="Q28" s="28">
        <f t="shared" si="2"/>
        <v>1E-4</v>
      </c>
      <c r="R28" s="29">
        <f t="shared" si="3"/>
        <v>0</v>
      </c>
      <c r="S28" s="30">
        <f t="shared" si="6"/>
        <v>0</v>
      </c>
      <c r="T28" s="31" t="str">
        <f t="shared" si="7"/>
        <v>-</v>
      </c>
      <c r="U28" s="31" t="e">
        <f t="shared" si="4"/>
        <v>#DIV/0!</v>
      </c>
      <c r="V28" s="32" t="str">
        <f t="shared" si="5"/>
        <v>-</v>
      </c>
      <c r="W28" s="33" t="e">
        <f t="shared" si="8"/>
        <v>#DIV/0!</v>
      </c>
    </row>
    <row r="29" spans="1:23" customFormat="1" ht="15.75" customHeight="1" x14ac:dyDescent="0.3">
      <c r="A29" s="40" t="s">
        <v>38</v>
      </c>
      <c r="B29" s="41">
        <v>13</v>
      </c>
      <c r="C29" s="42">
        <v>0</v>
      </c>
      <c r="D29" s="42">
        <v>0</v>
      </c>
      <c r="E29" s="42">
        <v>0</v>
      </c>
      <c r="F29" s="37"/>
      <c r="G29" s="38">
        <v>1E-4</v>
      </c>
      <c r="H29" s="38">
        <v>1E-4</v>
      </c>
      <c r="I29" s="38">
        <v>1E-4</v>
      </c>
      <c r="J29" s="38">
        <v>1E-4</v>
      </c>
      <c r="K29" s="38">
        <v>1E-4</v>
      </c>
      <c r="L29" s="26">
        <f t="shared" si="0"/>
        <v>0</v>
      </c>
      <c r="M29" s="26">
        <f t="shared" si="1"/>
        <v>0</v>
      </c>
      <c r="P29" s="27" t="str">
        <f>IF(AND(ISBLANK(#REF!),ISBLANK(L29),ISBLANK(M29),ISBLANK(N29),ISBLANK(O29))," ",IF((H29+I29)&gt;=MAX(L29:O29),"PASS","FAIL"))</f>
        <v>PASS</v>
      </c>
      <c r="Q29" s="28">
        <f t="shared" si="2"/>
        <v>1E-4</v>
      </c>
      <c r="R29" s="29">
        <f t="shared" si="3"/>
        <v>0</v>
      </c>
      <c r="S29" s="30">
        <f t="shared" si="6"/>
        <v>0</v>
      </c>
      <c r="T29" s="31" t="str">
        <f t="shared" si="7"/>
        <v>-</v>
      </c>
      <c r="U29" s="31" t="e">
        <f t="shared" si="4"/>
        <v>#DIV/0!</v>
      </c>
      <c r="V29" s="32" t="str">
        <f t="shared" si="5"/>
        <v>-</v>
      </c>
      <c r="W29" s="33" t="e">
        <f t="shared" si="8"/>
        <v>#DIV/0!</v>
      </c>
    </row>
    <row r="30" spans="1:23" customFormat="1" ht="15.75" customHeight="1" x14ac:dyDescent="0.3">
      <c r="A30" s="40" t="s">
        <v>38</v>
      </c>
      <c r="B30" s="41">
        <v>14</v>
      </c>
      <c r="C30" s="42">
        <v>0</v>
      </c>
      <c r="D30" s="42">
        <v>0</v>
      </c>
      <c r="E30" s="42">
        <v>0</v>
      </c>
      <c r="F30" s="37"/>
      <c r="G30" s="38">
        <v>1E-4</v>
      </c>
      <c r="H30" s="38">
        <v>1E-4</v>
      </c>
      <c r="I30" s="38">
        <v>1E-4</v>
      </c>
      <c r="J30" s="38">
        <v>1E-4</v>
      </c>
      <c r="K30" s="38">
        <v>1E-4</v>
      </c>
      <c r="L30" s="26">
        <f t="shared" si="0"/>
        <v>0</v>
      </c>
      <c r="M30" s="26">
        <f t="shared" si="1"/>
        <v>0</v>
      </c>
      <c r="P30" s="27" t="str">
        <f>IF(AND(ISBLANK(#REF!),ISBLANK(L30),ISBLANK(M30),ISBLANK(N30),ISBLANK(O30))," ",IF((H30+I30)&gt;=MAX(L30:O30),"PASS","FAIL"))</f>
        <v>PASS</v>
      </c>
      <c r="Q30" s="28">
        <f t="shared" si="2"/>
        <v>1E-4</v>
      </c>
      <c r="R30" s="29">
        <f t="shared" si="3"/>
        <v>0</v>
      </c>
      <c r="S30" s="30">
        <f t="shared" si="6"/>
        <v>0</v>
      </c>
      <c r="T30" s="31" t="str">
        <f t="shared" si="7"/>
        <v>-</v>
      </c>
      <c r="U30" s="31" t="e">
        <f t="shared" si="4"/>
        <v>#DIV/0!</v>
      </c>
      <c r="V30" s="32" t="str">
        <f t="shared" si="5"/>
        <v>-</v>
      </c>
      <c r="W30" s="33" t="e">
        <f t="shared" si="8"/>
        <v>#DIV/0!</v>
      </c>
    </row>
    <row r="31" spans="1:23" customFormat="1" ht="15.75" customHeight="1" x14ac:dyDescent="0.3">
      <c r="A31" s="40" t="s">
        <v>38</v>
      </c>
      <c r="B31" s="41">
        <v>15</v>
      </c>
      <c r="C31" s="42">
        <v>0</v>
      </c>
      <c r="D31" s="42">
        <v>0</v>
      </c>
      <c r="E31" s="42">
        <v>0</v>
      </c>
      <c r="F31" s="37"/>
      <c r="G31" s="38">
        <v>1E-4</v>
      </c>
      <c r="H31" s="38">
        <v>1E-4</v>
      </c>
      <c r="I31" s="38">
        <v>1E-4</v>
      </c>
      <c r="J31" s="38">
        <v>1E-4</v>
      </c>
      <c r="K31" s="38">
        <v>1E-4</v>
      </c>
      <c r="L31" s="26">
        <f t="shared" si="0"/>
        <v>0</v>
      </c>
      <c r="M31" s="26">
        <f t="shared" si="1"/>
        <v>0</v>
      </c>
      <c r="P31" s="27" t="str">
        <f>IF(AND(ISBLANK(#REF!),ISBLANK(L31),ISBLANK(M31),ISBLANK(N31),ISBLANK(O31))," ",IF((H31+I31)&gt;=MAX(L31:O31),"PASS","FAIL"))</f>
        <v>PASS</v>
      </c>
      <c r="Q31" s="28">
        <f t="shared" si="2"/>
        <v>1E-4</v>
      </c>
      <c r="R31" s="29">
        <f t="shared" si="3"/>
        <v>0</v>
      </c>
      <c r="S31" s="30">
        <f t="shared" si="6"/>
        <v>0</v>
      </c>
      <c r="T31" s="31" t="str">
        <f t="shared" si="7"/>
        <v>-</v>
      </c>
      <c r="U31" s="31" t="e">
        <f t="shared" si="4"/>
        <v>#DIV/0!</v>
      </c>
      <c r="V31" s="32" t="str">
        <f t="shared" si="5"/>
        <v>-</v>
      </c>
      <c r="W31" s="33" t="e">
        <f t="shared" si="8"/>
        <v>#DIV/0!</v>
      </c>
    </row>
    <row r="32" spans="1:23" customFormat="1" ht="15.75" customHeight="1" x14ac:dyDescent="0.3">
      <c r="A32" s="40" t="s">
        <v>38</v>
      </c>
      <c r="B32" s="41">
        <v>16</v>
      </c>
      <c r="C32" s="42">
        <v>0</v>
      </c>
      <c r="D32" s="42">
        <v>0</v>
      </c>
      <c r="E32" s="42">
        <v>0</v>
      </c>
      <c r="F32" s="37"/>
      <c r="G32" s="38">
        <v>1E-4</v>
      </c>
      <c r="H32" s="38">
        <v>1E-4</v>
      </c>
      <c r="I32" s="38">
        <v>1E-4</v>
      </c>
      <c r="J32" s="38">
        <v>1E-4</v>
      </c>
      <c r="K32" s="38">
        <v>1E-4</v>
      </c>
      <c r="L32" s="26">
        <f t="shared" si="0"/>
        <v>0</v>
      </c>
      <c r="M32" s="26">
        <f t="shared" si="1"/>
        <v>0</v>
      </c>
      <c r="P32" s="27" t="str">
        <f>IF(AND(ISBLANK(#REF!),ISBLANK(L32),ISBLANK(M32),ISBLANK(N32),ISBLANK(O32))," ",IF((H32+I32)&gt;=MAX(L32:O32),"PASS","FAIL"))</f>
        <v>PASS</v>
      </c>
      <c r="Q32" s="28">
        <f t="shared" si="2"/>
        <v>1E-4</v>
      </c>
      <c r="R32" s="29">
        <f t="shared" si="3"/>
        <v>0</v>
      </c>
      <c r="S32" s="30">
        <f t="shared" si="6"/>
        <v>0</v>
      </c>
      <c r="T32" s="31" t="str">
        <f t="shared" si="7"/>
        <v>-</v>
      </c>
      <c r="U32" s="31" t="e">
        <f t="shared" si="4"/>
        <v>#DIV/0!</v>
      </c>
      <c r="V32" s="32" t="str">
        <f t="shared" si="5"/>
        <v>-</v>
      </c>
      <c r="W32" s="33" t="e">
        <f t="shared" si="8"/>
        <v>#DIV/0!</v>
      </c>
    </row>
    <row r="33" spans="1:23" customFormat="1" ht="15.75" customHeight="1" x14ac:dyDescent="0.3">
      <c r="A33" s="40" t="s">
        <v>38</v>
      </c>
      <c r="B33" s="41">
        <v>17</v>
      </c>
      <c r="C33" s="42">
        <v>0</v>
      </c>
      <c r="D33" s="42">
        <v>0</v>
      </c>
      <c r="E33" s="42">
        <v>0</v>
      </c>
      <c r="F33" s="37"/>
      <c r="G33" s="38">
        <v>1E-4</v>
      </c>
      <c r="H33" s="38">
        <v>1E-4</v>
      </c>
      <c r="I33" s="38">
        <v>1E-4</v>
      </c>
      <c r="J33" s="38">
        <v>1E-4</v>
      </c>
      <c r="K33" s="38">
        <v>1E-4</v>
      </c>
      <c r="L33" s="26">
        <f t="shared" si="0"/>
        <v>0</v>
      </c>
      <c r="M33" s="26">
        <f t="shared" si="1"/>
        <v>0</v>
      </c>
      <c r="P33" s="27" t="str">
        <f>IF(AND(ISBLANK(#REF!),ISBLANK(L33),ISBLANK(M33),ISBLANK(N33),ISBLANK(O33))," ",IF((H33+I33)&gt;=MAX(L33:O33),"PASS","FAIL"))</f>
        <v>PASS</v>
      </c>
      <c r="Q33" s="28">
        <f t="shared" si="2"/>
        <v>1E-4</v>
      </c>
      <c r="R33" s="29">
        <f t="shared" si="3"/>
        <v>0</v>
      </c>
      <c r="S33" s="30">
        <f t="shared" si="6"/>
        <v>0</v>
      </c>
      <c r="T33" s="31" t="str">
        <f t="shared" si="7"/>
        <v>-</v>
      </c>
      <c r="U33" s="31" t="e">
        <f t="shared" si="4"/>
        <v>#DIV/0!</v>
      </c>
      <c r="V33" s="32" t="str">
        <f t="shared" si="5"/>
        <v>-</v>
      </c>
      <c r="W33" s="33" t="e">
        <f t="shared" si="8"/>
        <v>#DIV/0!</v>
      </c>
    </row>
    <row r="34" spans="1:23" customFormat="1" ht="15.75" customHeight="1" x14ac:dyDescent="0.3">
      <c r="A34" s="40" t="s">
        <v>38</v>
      </c>
      <c r="B34" s="41">
        <v>18</v>
      </c>
      <c r="C34" s="42">
        <v>0</v>
      </c>
      <c r="D34" s="42">
        <v>0</v>
      </c>
      <c r="E34" s="42">
        <v>0</v>
      </c>
      <c r="F34" s="37"/>
      <c r="G34" s="68" t="s">
        <v>66</v>
      </c>
      <c r="H34" s="69"/>
      <c r="I34" s="69"/>
      <c r="J34" s="69"/>
      <c r="K34" s="70"/>
      <c r="L34" s="26">
        <f t="shared" si="0"/>
        <v>0</v>
      </c>
      <c r="M34" s="26">
        <f t="shared" si="1"/>
        <v>0</v>
      </c>
      <c r="P34" s="27" t="str">
        <f>IF(AND(ISBLANK(#REF!),ISBLANK(L34),ISBLANK(M34),ISBLANK(N34),ISBLANK(O34))," ",IF((H34+I34)&gt;=MAX(L34:O34),"PASS","FAIL"))</f>
        <v>PASS</v>
      </c>
      <c r="Q34" s="28" t="str">
        <f t="shared" si="2"/>
        <v>-</v>
      </c>
      <c r="R34" s="29" t="str">
        <f t="shared" si="3"/>
        <v>-</v>
      </c>
      <c r="S34" s="30" t="str">
        <f t="shared" si="6"/>
        <v>-</v>
      </c>
      <c r="T34" s="31" t="str">
        <f t="shared" si="7"/>
        <v>-</v>
      </c>
      <c r="U34" s="31" t="e">
        <f t="shared" si="4"/>
        <v>#VALUE!</v>
      </c>
      <c r="V34" s="32" t="str">
        <f t="shared" si="5"/>
        <v>-</v>
      </c>
      <c r="W34" s="33" t="e">
        <f t="shared" si="8"/>
        <v>#VALUE!</v>
      </c>
    </row>
    <row r="35" spans="1:23" customFormat="1" ht="15.75" customHeight="1" x14ac:dyDescent="0.3">
      <c r="A35" s="40" t="s">
        <v>38</v>
      </c>
      <c r="B35" s="41">
        <v>19</v>
      </c>
      <c r="C35" s="42">
        <v>0</v>
      </c>
      <c r="D35" s="42">
        <v>0</v>
      </c>
      <c r="E35" s="42">
        <v>0</v>
      </c>
      <c r="F35" s="37"/>
      <c r="G35" s="38">
        <v>1E-4</v>
      </c>
      <c r="H35" s="38">
        <v>1E-4</v>
      </c>
      <c r="I35" s="38">
        <v>1E-4</v>
      </c>
      <c r="J35" s="38">
        <v>1E-4</v>
      </c>
      <c r="K35" s="38">
        <v>1E-4</v>
      </c>
      <c r="L35" s="26">
        <f t="shared" si="0"/>
        <v>0</v>
      </c>
      <c r="M35" s="26">
        <f t="shared" si="1"/>
        <v>0</v>
      </c>
      <c r="P35" s="27" t="str">
        <f>IF(AND(ISBLANK(#REF!),ISBLANK(L35),ISBLANK(M35),ISBLANK(N35),ISBLANK(O35))," ",IF((H35+I35)&gt;=MAX(L35:O35),"PASS","FAIL"))</f>
        <v>PASS</v>
      </c>
      <c r="Q35" s="28">
        <f t="shared" si="2"/>
        <v>1E-4</v>
      </c>
      <c r="R35" s="29">
        <f t="shared" si="3"/>
        <v>0</v>
      </c>
      <c r="S35" s="30">
        <f t="shared" si="6"/>
        <v>0</v>
      </c>
      <c r="T35" s="31" t="str">
        <f t="shared" si="7"/>
        <v>-</v>
      </c>
      <c r="U35" s="31" t="e">
        <f t="shared" si="4"/>
        <v>#DIV/0!</v>
      </c>
      <c r="V35" s="32" t="str">
        <f t="shared" si="5"/>
        <v>-</v>
      </c>
      <c r="W35" s="33" t="e">
        <f t="shared" si="8"/>
        <v>#DIV/0!</v>
      </c>
    </row>
    <row r="36" spans="1:23" customFormat="1" ht="15.75" customHeight="1" x14ac:dyDescent="0.3">
      <c r="A36" s="40" t="s">
        <v>38</v>
      </c>
      <c r="B36" s="41">
        <v>20</v>
      </c>
      <c r="C36" s="42">
        <v>0</v>
      </c>
      <c r="D36" s="42">
        <v>0</v>
      </c>
      <c r="E36" s="42">
        <v>0</v>
      </c>
      <c r="F36" s="37"/>
      <c r="G36" s="38">
        <v>1E-4</v>
      </c>
      <c r="H36" s="38">
        <v>1E-4</v>
      </c>
      <c r="I36" s="38">
        <v>1E-4</v>
      </c>
      <c r="J36" s="38">
        <v>1E-4</v>
      </c>
      <c r="K36" s="38">
        <v>1E-4</v>
      </c>
      <c r="L36" s="26">
        <f t="shared" si="0"/>
        <v>0</v>
      </c>
      <c r="M36" s="26">
        <f t="shared" si="1"/>
        <v>0</v>
      </c>
      <c r="P36" s="27" t="str">
        <f>IF(AND(ISBLANK(#REF!),ISBLANK(L36),ISBLANK(M36),ISBLANK(N36),ISBLANK(O36))," ",IF((H36+I36)&gt;=MAX(L36:O36),"PASS","FAIL"))</f>
        <v>PASS</v>
      </c>
      <c r="Q36" s="28">
        <f t="shared" si="2"/>
        <v>1E-4</v>
      </c>
      <c r="R36" s="29">
        <f t="shared" si="3"/>
        <v>0</v>
      </c>
      <c r="S36" s="30">
        <f t="shared" si="6"/>
        <v>0</v>
      </c>
      <c r="T36" s="31" t="str">
        <f t="shared" si="7"/>
        <v>-</v>
      </c>
      <c r="U36" s="31" t="e">
        <f t="shared" si="4"/>
        <v>#DIV/0!</v>
      </c>
      <c r="V36" s="32" t="str">
        <f t="shared" si="5"/>
        <v>-</v>
      </c>
      <c r="W36" s="33" t="e">
        <f t="shared" si="8"/>
        <v>#DIV/0!</v>
      </c>
    </row>
    <row r="37" spans="1:23" customFormat="1" ht="15.75" customHeight="1" x14ac:dyDescent="0.3">
      <c r="A37" s="40" t="s">
        <v>38</v>
      </c>
      <c r="B37" s="41">
        <v>21</v>
      </c>
      <c r="C37" s="42">
        <v>0</v>
      </c>
      <c r="D37" s="42">
        <v>0</v>
      </c>
      <c r="E37" s="42">
        <v>0</v>
      </c>
      <c r="F37" s="37"/>
      <c r="G37" s="68" t="s">
        <v>66</v>
      </c>
      <c r="H37" s="69"/>
      <c r="I37" s="69"/>
      <c r="J37" s="69"/>
      <c r="K37" s="70"/>
      <c r="L37" s="26">
        <f t="shared" si="0"/>
        <v>0</v>
      </c>
      <c r="M37" s="26">
        <f t="shared" si="1"/>
        <v>0</v>
      </c>
      <c r="P37" s="27" t="str">
        <f>IF(AND(ISBLANK(#REF!),ISBLANK(L37),ISBLANK(M37),ISBLANK(N37),ISBLANK(O37))," ",IF((H37+I37)&gt;=MAX(L37:O37),"PASS","FAIL"))</f>
        <v>PASS</v>
      </c>
      <c r="Q37" s="28" t="str">
        <f t="shared" si="2"/>
        <v>-</v>
      </c>
      <c r="R37" s="29" t="str">
        <f t="shared" si="3"/>
        <v>-</v>
      </c>
      <c r="S37" s="30" t="str">
        <f t="shared" si="6"/>
        <v>-</v>
      </c>
      <c r="T37" s="31" t="str">
        <f t="shared" si="7"/>
        <v>-</v>
      </c>
      <c r="U37" s="31" t="e">
        <f t="shared" si="4"/>
        <v>#VALUE!</v>
      </c>
      <c r="V37" s="32" t="str">
        <f t="shared" si="5"/>
        <v>-</v>
      </c>
      <c r="W37" s="33" t="e">
        <f t="shared" si="8"/>
        <v>#VALUE!</v>
      </c>
    </row>
    <row r="38" spans="1:23" customFormat="1" ht="15.75" customHeight="1" x14ac:dyDescent="0.3">
      <c r="A38" s="40" t="s">
        <v>38</v>
      </c>
      <c r="B38" s="41">
        <v>22</v>
      </c>
      <c r="C38" s="42">
        <v>0</v>
      </c>
      <c r="D38" s="42">
        <v>0</v>
      </c>
      <c r="E38" s="42">
        <v>0</v>
      </c>
      <c r="F38" s="37"/>
      <c r="G38" s="68" t="s">
        <v>66</v>
      </c>
      <c r="H38" s="69"/>
      <c r="I38" s="69"/>
      <c r="J38" s="69"/>
      <c r="K38" s="70"/>
      <c r="L38" s="26">
        <f t="shared" si="0"/>
        <v>0</v>
      </c>
      <c r="M38" s="26">
        <f t="shared" si="1"/>
        <v>0</v>
      </c>
      <c r="P38" s="27" t="str">
        <f>IF(AND(ISBLANK(#REF!),ISBLANK(L38),ISBLANK(M38),ISBLANK(N38),ISBLANK(O38))," ",IF((H38+I38)&gt;=MAX(L38:O38),"PASS","FAIL"))</f>
        <v>PASS</v>
      </c>
      <c r="Q38" s="28" t="str">
        <f t="shared" si="2"/>
        <v>-</v>
      </c>
      <c r="R38" s="29" t="str">
        <f t="shared" si="3"/>
        <v>-</v>
      </c>
      <c r="S38" s="30" t="str">
        <f t="shared" si="6"/>
        <v>-</v>
      </c>
      <c r="T38" s="31" t="str">
        <f t="shared" si="7"/>
        <v>-</v>
      </c>
      <c r="U38" s="31" t="e">
        <f t="shared" si="4"/>
        <v>#VALUE!</v>
      </c>
      <c r="V38" s="32" t="str">
        <f t="shared" si="5"/>
        <v>-</v>
      </c>
      <c r="W38" s="33" t="e">
        <f t="shared" si="8"/>
        <v>#VALUE!</v>
      </c>
    </row>
    <row r="39" spans="1:23" customFormat="1" ht="15.75" customHeight="1" x14ac:dyDescent="0.3">
      <c r="A39" s="40" t="s">
        <v>38</v>
      </c>
      <c r="B39" s="41">
        <v>23</v>
      </c>
      <c r="C39" s="42">
        <v>0</v>
      </c>
      <c r="D39" s="42">
        <v>0</v>
      </c>
      <c r="E39" s="42">
        <v>0</v>
      </c>
      <c r="F39" s="37"/>
      <c r="G39" s="38">
        <v>1E-4</v>
      </c>
      <c r="H39" s="38">
        <v>1E-4</v>
      </c>
      <c r="I39" s="38">
        <v>1E-4</v>
      </c>
      <c r="J39" s="38">
        <v>1E-4</v>
      </c>
      <c r="K39" s="38">
        <v>1E-4</v>
      </c>
      <c r="L39" s="26">
        <f t="shared" si="0"/>
        <v>0</v>
      </c>
      <c r="M39" s="26">
        <f t="shared" si="1"/>
        <v>0</v>
      </c>
      <c r="P39" s="27" t="str">
        <f>IF(AND(ISBLANK(#REF!),ISBLANK(L39),ISBLANK(M39),ISBLANK(N39),ISBLANK(O39))," ",IF((H39+I39)&gt;=MAX(L39:O39),"PASS","FAIL"))</f>
        <v>PASS</v>
      </c>
      <c r="Q39" s="28">
        <f t="shared" si="2"/>
        <v>1E-4</v>
      </c>
      <c r="R39" s="29">
        <f t="shared" si="3"/>
        <v>0</v>
      </c>
      <c r="S39" s="30">
        <f t="shared" si="6"/>
        <v>0</v>
      </c>
      <c r="T39" s="31" t="str">
        <f t="shared" si="7"/>
        <v>-</v>
      </c>
      <c r="U39" s="31" t="e">
        <f t="shared" si="4"/>
        <v>#DIV/0!</v>
      </c>
      <c r="V39" s="32" t="str">
        <f t="shared" si="5"/>
        <v>-</v>
      </c>
      <c r="W39" s="33" t="e">
        <f t="shared" si="8"/>
        <v>#DIV/0!</v>
      </c>
    </row>
    <row r="40" spans="1:23" customFormat="1" ht="15.75" customHeight="1" x14ac:dyDescent="0.3">
      <c r="A40" s="34"/>
      <c r="B40" s="35">
        <v>24</v>
      </c>
      <c r="C40" s="35" t="s">
        <v>41</v>
      </c>
      <c r="D40" s="36"/>
      <c r="E40" s="36"/>
      <c r="F40" s="37"/>
      <c r="G40" s="38" t="s">
        <v>42</v>
      </c>
      <c r="H40" s="38" t="s">
        <v>42</v>
      </c>
      <c r="I40" s="38" t="s">
        <v>42</v>
      </c>
      <c r="J40" s="38" t="s">
        <v>42</v>
      </c>
      <c r="K40" s="38" t="s">
        <v>42</v>
      </c>
      <c r="L40" s="26" t="e">
        <f t="shared" si="0"/>
        <v>#VALUE!</v>
      </c>
      <c r="M40" s="26" t="e">
        <f t="shared" si="1"/>
        <v>#VALUE!</v>
      </c>
      <c r="P40" s="27" t="e">
        <f>IF(AND(ISBLANK(#REF!),ISBLANK(L40),ISBLANK(M40),ISBLANK(N40),ISBLANK(O40))," ",IF((H40+I40)&gt;=MAX(L40:O40),"PASS","FAIL"))</f>
        <v>#VALUE!</v>
      </c>
      <c r="Q40" s="28" t="str">
        <f t="shared" si="2"/>
        <v>-</v>
      </c>
      <c r="R40" s="29" t="str">
        <f t="shared" si="3"/>
        <v>-</v>
      </c>
      <c r="S40" s="30" t="str">
        <f t="shared" si="6"/>
        <v>-</v>
      </c>
      <c r="T40" s="31" t="str">
        <f t="shared" si="7"/>
        <v>-</v>
      </c>
      <c r="U40" s="31" t="e">
        <f t="shared" si="4"/>
        <v>#VALUE!</v>
      </c>
      <c r="V40" s="32" t="str">
        <f t="shared" si="5"/>
        <v>-</v>
      </c>
      <c r="W40" s="33" t="e">
        <f t="shared" si="8"/>
        <v>#VALUE!</v>
      </c>
    </row>
    <row r="41" spans="1:23" customFormat="1" ht="15.75" customHeight="1" x14ac:dyDescent="0.3">
      <c r="A41" s="34"/>
      <c r="B41" s="35">
        <v>25</v>
      </c>
      <c r="C41" s="35" t="s">
        <v>43</v>
      </c>
      <c r="D41" s="36"/>
      <c r="E41" s="36"/>
      <c r="F41" s="37"/>
      <c r="G41" s="38" t="s">
        <v>44</v>
      </c>
      <c r="H41" s="38" t="s">
        <v>44</v>
      </c>
      <c r="I41" s="38" t="s">
        <v>44</v>
      </c>
      <c r="J41" s="38" t="s">
        <v>44</v>
      </c>
      <c r="K41" s="38" t="s">
        <v>44</v>
      </c>
      <c r="L41" s="26" t="e">
        <f t="shared" si="0"/>
        <v>#VALUE!</v>
      </c>
      <c r="M41" s="26" t="e">
        <f t="shared" si="1"/>
        <v>#VALUE!</v>
      </c>
      <c r="P41" s="27" t="e">
        <f>IF(AND(ISBLANK(#REF!),ISBLANK(L41),ISBLANK(M41),ISBLANK(N41),ISBLANK(O41))," ",IF((H41+I41)&gt;=MAX(L41:O41),"PASS","FAIL"))</f>
        <v>#VALUE!</v>
      </c>
      <c r="Q41" s="28" t="str">
        <f t="shared" si="2"/>
        <v>-</v>
      </c>
      <c r="R41" s="29" t="str">
        <f t="shared" si="3"/>
        <v>-</v>
      </c>
      <c r="S41" s="30" t="str">
        <f t="shared" si="6"/>
        <v>-</v>
      </c>
      <c r="T41" s="31" t="str">
        <f t="shared" si="7"/>
        <v>-</v>
      </c>
      <c r="U41" s="31" t="e">
        <f t="shared" si="4"/>
        <v>#VALUE!</v>
      </c>
      <c r="V41" s="32" t="str">
        <f t="shared" si="5"/>
        <v>-</v>
      </c>
      <c r="W41" s="33" t="e">
        <f t="shared" si="8"/>
        <v>#VALUE!</v>
      </c>
    </row>
    <row r="42" spans="1:23" customFormat="1" ht="15.75" customHeight="1" x14ac:dyDescent="0.3">
      <c r="A42" s="34"/>
      <c r="B42" s="35">
        <v>26</v>
      </c>
      <c r="C42" s="35" t="s">
        <v>45</v>
      </c>
      <c r="D42" s="36"/>
      <c r="E42" s="36"/>
      <c r="F42" s="37"/>
      <c r="G42" s="38" t="s">
        <v>42</v>
      </c>
      <c r="H42" s="38" t="s">
        <v>42</v>
      </c>
      <c r="I42" s="38" t="s">
        <v>42</v>
      </c>
      <c r="J42" s="38" t="s">
        <v>42</v>
      </c>
      <c r="K42" s="38" t="s">
        <v>42</v>
      </c>
      <c r="L42" s="26" t="e">
        <f t="shared" si="0"/>
        <v>#VALUE!</v>
      </c>
      <c r="M42" s="26" t="e">
        <f t="shared" si="1"/>
        <v>#VALUE!</v>
      </c>
      <c r="P42" s="27" t="e">
        <f>IF(AND(ISBLANK(#REF!),ISBLANK(L42),ISBLANK(M42),ISBLANK(N42),ISBLANK(O42))," ",IF((H42+I42)&gt;=MAX(L42:O42),"PASS","FAIL"))</f>
        <v>#VALUE!</v>
      </c>
      <c r="Q42" s="28" t="str">
        <f t="shared" si="2"/>
        <v>-</v>
      </c>
      <c r="R42" s="29" t="str">
        <f t="shared" si="3"/>
        <v>-</v>
      </c>
      <c r="S42" s="30" t="str">
        <f t="shared" si="6"/>
        <v>-</v>
      </c>
      <c r="T42" s="31" t="str">
        <f t="shared" si="7"/>
        <v>-</v>
      </c>
      <c r="U42" s="31" t="e">
        <f t="shared" si="4"/>
        <v>#VALUE!</v>
      </c>
      <c r="V42" s="32" t="str">
        <f t="shared" si="5"/>
        <v>-</v>
      </c>
      <c r="W42" s="33" t="e">
        <f t="shared" si="8"/>
        <v>#VALUE!</v>
      </c>
    </row>
    <row r="43" spans="1:23" customFormat="1" ht="15.75" customHeight="1" x14ac:dyDescent="0.3">
      <c r="A43" s="34"/>
      <c r="B43" s="35">
        <v>27</v>
      </c>
      <c r="C43" s="35" t="s">
        <v>46</v>
      </c>
      <c r="D43" s="36"/>
      <c r="E43" s="36"/>
      <c r="F43" s="37"/>
      <c r="G43" s="38" t="s">
        <v>42</v>
      </c>
      <c r="H43" s="38" t="s">
        <v>42</v>
      </c>
      <c r="I43" s="38" t="s">
        <v>42</v>
      </c>
      <c r="J43" s="38" t="s">
        <v>42</v>
      </c>
      <c r="K43" s="38" t="s">
        <v>42</v>
      </c>
      <c r="L43" s="26" t="e">
        <f t="shared" si="0"/>
        <v>#VALUE!</v>
      </c>
      <c r="M43" s="26" t="e">
        <f t="shared" si="1"/>
        <v>#VALUE!</v>
      </c>
      <c r="P43" s="27" t="e">
        <f>IF(AND(ISBLANK(#REF!),ISBLANK(L43),ISBLANK(M43),ISBLANK(N43),ISBLANK(O43))," ",IF((H43+I43)&gt;=MAX(L43:O43),"PASS","FAIL"))</f>
        <v>#VALUE!</v>
      </c>
      <c r="Q43" s="28" t="str">
        <f t="shared" si="2"/>
        <v>-</v>
      </c>
      <c r="R43" s="29" t="str">
        <f t="shared" si="3"/>
        <v>-</v>
      </c>
      <c r="S43" s="30" t="str">
        <f t="shared" si="6"/>
        <v>-</v>
      </c>
      <c r="T43" s="31" t="str">
        <f t="shared" si="7"/>
        <v>-</v>
      </c>
      <c r="U43" s="31" t="e">
        <f t="shared" si="4"/>
        <v>#VALUE!</v>
      </c>
      <c r="V43" s="32" t="str">
        <f t="shared" si="5"/>
        <v>-</v>
      </c>
      <c r="W43" s="33" t="e">
        <f t="shared" si="8"/>
        <v>#VALUE!</v>
      </c>
    </row>
    <row r="44" spans="1:23" customFormat="1" ht="15.75" customHeight="1" x14ac:dyDescent="0.3">
      <c r="A44" s="34"/>
      <c r="B44" s="35">
        <v>28</v>
      </c>
      <c r="C44" s="35" t="s">
        <v>47</v>
      </c>
      <c r="D44" s="36"/>
      <c r="E44" s="36"/>
      <c r="F44" s="37"/>
      <c r="G44" s="38" t="s">
        <v>42</v>
      </c>
      <c r="H44" s="38" t="s">
        <v>42</v>
      </c>
      <c r="I44" s="38" t="s">
        <v>42</v>
      </c>
      <c r="J44" s="38" t="s">
        <v>42</v>
      </c>
      <c r="K44" s="38" t="s">
        <v>42</v>
      </c>
      <c r="L44" s="26" t="e">
        <f t="shared" si="0"/>
        <v>#VALUE!</v>
      </c>
      <c r="M44" s="26" t="e">
        <f t="shared" si="1"/>
        <v>#VALUE!</v>
      </c>
      <c r="P44" s="27" t="e">
        <f>IF(AND(ISBLANK(#REF!),ISBLANK(L44),ISBLANK(M44),ISBLANK(N44),ISBLANK(O44))," ",IF((H44+I44)&gt;=MAX(L44:O44),"PASS","FAIL"))</f>
        <v>#VALUE!</v>
      </c>
      <c r="Q44" s="28" t="str">
        <f t="shared" si="2"/>
        <v>-</v>
      </c>
      <c r="R44" s="29" t="str">
        <f t="shared" si="3"/>
        <v>-</v>
      </c>
      <c r="S44" s="30" t="str">
        <f t="shared" si="6"/>
        <v>-</v>
      </c>
      <c r="T44" s="31" t="str">
        <f t="shared" si="7"/>
        <v>-</v>
      </c>
      <c r="U44" s="31" t="e">
        <f t="shared" si="4"/>
        <v>#VALUE!</v>
      </c>
      <c r="V44" s="32" t="str">
        <f t="shared" si="5"/>
        <v>-</v>
      </c>
      <c r="W44" s="33" t="e">
        <f t="shared" si="8"/>
        <v>#VALUE!</v>
      </c>
    </row>
    <row r="45" spans="1:23" customFormat="1" ht="15.75" customHeight="1" x14ac:dyDescent="0.3">
      <c r="A45" s="34"/>
      <c r="B45" s="35">
        <v>29</v>
      </c>
      <c r="C45" s="35" t="s">
        <v>48</v>
      </c>
      <c r="D45" s="36"/>
      <c r="E45" s="36"/>
      <c r="F45" s="37"/>
      <c r="G45" s="38" t="s">
        <v>42</v>
      </c>
      <c r="H45" s="38" t="s">
        <v>42</v>
      </c>
      <c r="I45" s="38" t="s">
        <v>42</v>
      </c>
      <c r="J45" s="38" t="s">
        <v>42</v>
      </c>
      <c r="K45" s="38" t="s">
        <v>42</v>
      </c>
      <c r="L45" s="26" t="e">
        <f t="shared" si="0"/>
        <v>#VALUE!</v>
      </c>
      <c r="M45" s="26" t="e">
        <f t="shared" si="1"/>
        <v>#VALUE!</v>
      </c>
      <c r="P45" s="27" t="e">
        <f>IF(AND(ISBLANK(#REF!),ISBLANK(L45),ISBLANK(M45),ISBLANK(N45),ISBLANK(O45))," ",IF((H45+I45)&gt;=MAX(L45:O45),"PASS","FAIL"))</f>
        <v>#VALUE!</v>
      </c>
      <c r="Q45" s="28" t="str">
        <f t="shared" si="2"/>
        <v>-</v>
      </c>
      <c r="R45" s="29" t="str">
        <f t="shared" si="3"/>
        <v>-</v>
      </c>
      <c r="S45" s="30" t="str">
        <f t="shared" si="6"/>
        <v>-</v>
      </c>
      <c r="T45" s="31" t="str">
        <f t="shared" si="7"/>
        <v>-</v>
      </c>
      <c r="U45" s="31" t="e">
        <f t="shared" si="4"/>
        <v>#VALUE!</v>
      </c>
      <c r="V45" s="32" t="str">
        <f t="shared" si="5"/>
        <v>-</v>
      </c>
      <c r="W45" s="33" t="e">
        <f t="shared" si="8"/>
        <v>#VALUE!</v>
      </c>
    </row>
    <row r="46" spans="1:23" customFormat="1" ht="15.75" customHeight="1" x14ac:dyDescent="0.3">
      <c r="A46" s="34"/>
      <c r="B46" s="35">
        <v>30</v>
      </c>
      <c r="C46" s="35" t="s">
        <v>49</v>
      </c>
      <c r="D46" s="36"/>
      <c r="E46" s="36"/>
      <c r="F46" s="37"/>
      <c r="G46" s="38" t="s">
        <v>44</v>
      </c>
      <c r="H46" s="38" t="s">
        <v>44</v>
      </c>
      <c r="I46" s="38" t="s">
        <v>44</v>
      </c>
      <c r="J46" s="38" t="s">
        <v>44</v>
      </c>
      <c r="K46" s="38" t="s">
        <v>44</v>
      </c>
      <c r="L46" s="26" t="e">
        <f t="shared" si="0"/>
        <v>#VALUE!</v>
      </c>
      <c r="M46" s="26" t="e">
        <f t="shared" si="1"/>
        <v>#VALUE!</v>
      </c>
      <c r="P46" s="27" t="e">
        <f>IF(AND(ISBLANK(#REF!),ISBLANK(L46),ISBLANK(M46),ISBLANK(N46),ISBLANK(O46))," ",IF((H46+I46)&gt;=MAX(L46:O46),"PASS","FAIL"))</f>
        <v>#VALUE!</v>
      </c>
      <c r="Q46" s="28" t="str">
        <f t="shared" si="2"/>
        <v>-</v>
      </c>
      <c r="R46" s="29" t="str">
        <f t="shared" si="3"/>
        <v>-</v>
      </c>
      <c r="S46" s="30" t="str">
        <f t="shared" si="6"/>
        <v>-</v>
      </c>
      <c r="T46" s="31" t="str">
        <f t="shared" si="7"/>
        <v>-</v>
      </c>
      <c r="U46" s="31" t="e">
        <f t="shared" si="4"/>
        <v>#VALUE!</v>
      </c>
      <c r="V46" s="32" t="str">
        <f t="shared" si="5"/>
        <v>-</v>
      </c>
      <c r="W46" s="33" t="e">
        <f t="shared" si="8"/>
        <v>#VALUE!</v>
      </c>
    </row>
    <row r="47" spans="1:23" customFormat="1" ht="15.75" customHeight="1" x14ac:dyDescent="0.3">
      <c r="A47" s="34"/>
      <c r="B47" s="35">
        <v>31</v>
      </c>
      <c r="C47" s="35" t="s">
        <v>50</v>
      </c>
      <c r="D47" s="36"/>
      <c r="E47" s="36"/>
      <c r="F47" s="37"/>
      <c r="G47" s="38" t="s">
        <v>44</v>
      </c>
      <c r="H47" s="38" t="s">
        <v>44</v>
      </c>
      <c r="I47" s="38" t="s">
        <v>44</v>
      </c>
      <c r="J47" s="38" t="s">
        <v>44</v>
      </c>
      <c r="K47" s="38" t="s">
        <v>44</v>
      </c>
      <c r="L47" s="26" t="e">
        <f t="shared" si="0"/>
        <v>#VALUE!</v>
      </c>
      <c r="M47" s="26" t="e">
        <f t="shared" si="1"/>
        <v>#VALUE!</v>
      </c>
      <c r="P47" s="27" t="e">
        <f>IF(AND(ISBLANK(#REF!),ISBLANK(L47),ISBLANK(M47),ISBLANK(N47),ISBLANK(O47))," ",IF((H47+I47)&gt;=MAX(L47:O47),"PASS","FAIL"))</f>
        <v>#VALUE!</v>
      </c>
      <c r="Q47" s="28" t="str">
        <f t="shared" si="2"/>
        <v>-</v>
      </c>
      <c r="R47" s="29" t="str">
        <f t="shared" si="3"/>
        <v>-</v>
      </c>
      <c r="S47" s="30" t="str">
        <f t="shared" si="6"/>
        <v>-</v>
      </c>
      <c r="T47" s="31" t="str">
        <f t="shared" si="7"/>
        <v>-</v>
      </c>
      <c r="U47" s="31" t="e">
        <f t="shared" si="4"/>
        <v>#VALUE!</v>
      </c>
      <c r="V47" s="32" t="str">
        <f t="shared" si="5"/>
        <v>-</v>
      </c>
      <c r="W47" s="33" t="e">
        <f t="shared" si="8"/>
        <v>#VALUE!</v>
      </c>
    </row>
    <row r="48" spans="1:23" customFormat="1" ht="15.75" customHeight="1" x14ac:dyDescent="0.3">
      <c r="A48" s="34"/>
      <c r="B48" s="35">
        <v>32</v>
      </c>
      <c r="C48" s="35" t="s">
        <v>51</v>
      </c>
      <c r="D48" s="36"/>
      <c r="E48" s="36"/>
      <c r="F48" s="37"/>
      <c r="G48" s="38" t="s">
        <v>44</v>
      </c>
      <c r="H48" s="38" t="s">
        <v>44</v>
      </c>
      <c r="I48" s="38" t="s">
        <v>44</v>
      </c>
      <c r="J48" s="38" t="s">
        <v>44</v>
      </c>
      <c r="K48" s="38" t="s">
        <v>44</v>
      </c>
      <c r="L48" s="26" t="e">
        <f t="shared" si="0"/>
        <v>#VALUE!</v>
      </c>
      <c r="M48" s="26" t="e">
        <f t="shared" si="1"/>
        <v>#VALUE!</v>
      </c>
      <c r="P48" s="27" t="e">
        <f>IF(AND(ISBLANK(#REF!),ISBLANK(L48),ISBLANK(M48),ISBLANK(N48),ISBLANK(O48))," ",IF((H48+I48)&gt;=MAX(L48:O48),"PASS","FAIL"))</f>
        <v>#VALUE!</v>
      </c>
      <c r="Q48" s="28" t="str">
        <f t="shared" si="2"/>
        <v>-</v>
      </c>
      <c r="R48" s="29" t="str">
        <f t="shared" si="3"/>
        <v>-</v>
      </c>
      <c r="S48" s="30" t="str">
        <f t="shared" si="6"/>
        <v>-</v>
      </c>
      <c r="T48" s="31" t="str">
        <f t="shared" si="7"/>
        <v>-</v>
      </c>
      <c r="U48" s="31" t="e">
        <f t="shared" si="4"/>
        <v>#VALUE!</v>
      </c>
      <c r="V48" s="32" t="str">
        <f t="shared" si="5"/>
        <v>-</v>
      </c>
      <c r="W48" s="33" t="e">
        <f t="shared" si="8"/>
        <v>#VALUE!</v>
      </c>
    </row>
    <row r="49" spans="1:23" customFormat="1" ht="15.75" customHeight="1" x14ac:dyDescent="0.3">
      <c r="A49" s="34"/>
      <c r="B49" s="35">
        <v>33</v>
      </c>
      <c r="C49" s="35" t="s">
        <v>52</v>
      </c>
      <c r="D49" s="36"/>
      <c r="E49" s="36"/>
      <c r="F49" s="37"/>
      <c r="G49" s="38" t="s">
        <v>42</v>
      </c>
      <c r="H49" s="38" t="s">
        <v>42</v>
      </c>
      <c r="I49" s="38" t="s">
        <v>42</v>
      </c>
      <c r="J49" s="38" t="s">
        <v>42</v>
      </c>
      <c r="K49" s="38" t="s">
        <v>42</v>
      </c>
      <c r="L49" s="26" t="e">
        <f t="shared" si="0"/>
        <v>#VALUE!</v>
      </c>
      <c r="M49" s="26" t="e">
        <f t="shared" si="1"/>
        <v>#VALUE!</v>
      </c>
      <c r="P49" s="27" t="e">
        <f>IF(AND(ISBLANK(#REF!),ISBLANK(L49),ISBLANK(M49),ISBLANK(N49),ISBLANK(O49))," ",IF((H49+I49)&gt;=MAX(L49:O49),"PASS","FAIL"))</f>
        <v>#VALUE!</v>
      </c>
      <c r="Q49" s="28" t="str">
        <f t="shared" si="2"/>
        <v>-</v>
      </c>
      <c r="R49" s="29" t="str">
        <f t="shared" si="3"/>
        <v>-</v>
      </c>
      <c r="S49" s="30" t="str">
        <f t="shared" si="6"/>
        <v>-</v>
      </c>
      <c r="T49" s="31" t="str">
        <f t="shared" si="7"/>
        <v>-</v>
      </c>
      <c r="U49" s="31" t="e">
        <f t="shared" si="4"/>
        <v>#VALUE!</v>
      </c>
      <c r="V49" s="32" t="str">
        <f t="shared" si="5"/>
        <v>-</v>
      </c>
      <c r="W49" s="33" t="e">
        <f t="shared" si="8"/>
        <v>#VALUE!</v>
      </c>
    </row>
    <row r="50" spans="1:23" customFormat="1" ht="15.75" customHeight="1" x14ac:dyDescent="0.3">
      <c r="A50" s="34"/>
      <c r="B50" s="35">
        <v>34</v>
      </c>
      <c r="C50" s="35" t="s">
        <v>53</v>
      </c>
      <c r="D50" s="36"/>
      <c r="E50" s="36"/>
      <c r="F50" s="37"/>
      <c r="G50" s="38" t="s">
        <v>42</v>
      </c>
      <c r="H50" s="38" t="s">
        <v>42</v>
      </c>
      <c r="I50" s="38" t="s">
        <v>42</v>
      </c>
      <c r="J50" s="38" t="s">
        <v>42</v>
      </c>
      <c r="K50" s="38" t="s">
        <v>42</v>
      </c>
      <c r="L50" s="26" t="e">
        <f t="shared" si="0"/>
        <v>#VALUE!</v>
      </c>
      <c r="M50" s="26" t="e">
        <f t="shared" si="1"/>
        <v>#VALUE!</v>
      </c>
      <c r="P50" s="27" t="e">
        <f>IF(AND(ISBLANK(#REF!),ISBLANK(L50),ISBLANK(M50),ISBLANK(N50),ISBLANK(O50))," ",IF((H50+I50)&gt;=MAX(L50:O50),"PASS","FAIL"))</f>
        <v>#VALUE!</v>
      </c>
      <c r="Q50" s="28" t="str">
        <f t="shared" si="2"/>
        <v>-</v>
      </c>
      <c r="R50" s="29" t="str">
        <f t="shared" si="3"/>
        <v>-</v>
      </c>
      <c r="S50" s="30" t="str">
        <f t="shared" si="6"/>
        <v>-</v>
      </c>
      <c r="T50" s="31" t="str">
        <f t="shared" si="7"/>
        <v>-</v>
      </c>
      <c r="U50" s="31" t="e">
        <f t="shared" si="4"/>
        <v>#VALUE!</v>
      </c>
      <c r="V50" s="32" t="str">
        <f t="shared" si="5"/>
        <v>-</v>
      </c>
      <c r="W50" s="33" t="e">
        <f t="shared" si="8"/>
        <v>#VALUE!</v>
      </c>
    </row>
    <row r="51" spans="1:23" customFormat="1" ht="15.75" customHeight="1" x14ac:dyDescent="0.3">
      <c r="A51" s="34"/>
      <c r="B51" s="35">
        <v>35</v>
      </c>
      <c r="C51" s="35" t="s">
        <v>54</v>
      </c>
      <c r="D51" s="36"/>
      <c r="E51" s="36"/>
      <c r="F51" s="37"/>
      <c r="G51" s="38" t="s">
        <v>42</v>
      </c>
      <c r="H51" s="38" t="s">
        <v>42</v>
      </c>
      <c r="I51" s="38" t="s">
        <v>42</v>
      </c>
      <c r="J51" s="38" t="s">
        <v>42</v>
      </c>
      <c r="K51" s="38" t="s">
        <v>42</v>
      </c>
      <c r="L51" s="26" t="e">
        <f t="shared" si="0"/>
        <v>#VALUE!</v>
      </c>
      <c r="M51" s="26" t="e">
        <f t="shared" si="1"/>
        <v>#VALUE!</v>
      </c>
      <c r="P51" s="27" t="e">
        <f>IF(AND(ISBLANK(#REF!),ISBLANK(L51),ISBLANK(M51),ISBLANK(N51),ISBLANK(O51))," ",IF((H51+I51)&gt;=MAX(L51:O51),"PASS","FAIL"))</f>
        <v>#VALUE!</v>
      </c>
      <c r="Q51" s="28" t="str">
        <f t="shared" si="2"/>
        <v>-</v>
      </c>
      <c r="R51" s="29" t="str">
        <f t="shared" si="3"/>
        <v>-</v>
      </c>
      <c r="S51" s="30" t="str">
        <f t="shared" si="6"/>
        <v>-</v>
      </c>
      <c r="T51" s="31" t="str">
        <f t="shared" si="7"/>
        <v>-</v>
      </c>
      <c r="U51" s="31" t="e">
        <f t="shared" si="4"/>
        <v>#VALUE!</v>
      </c>
      <c r="V51" s="32" t="str">
        <f t="shared" si="5"/>
        <v>-</v>
      </c>
      <c r="W51" s="33" t="e">
        <f t="shared" si="8"/>
        <v>#VALUE!</v>
      </c>
    </row>
    <row r="52" spans="1:23" customFormat="1" ht="15.75" customHeight="1" x14ac:dyDescent="0.3">
      <c r="A52" s="34"/>
      <c r="B52" s="35">
        <v>36</v>
      </c>
      <c r="C52" s="35" t="s">
        <v>55</v>
      </c>
      <c r="D52" s="36"/>
      <c r="E52" s="36"/>
      <c r="F52" s="37"/>
      <c r="G52" s="38" t="s">
        <v>42</v>
      </c>
      <c r="H52" s="38" t="s">
        <v>42</v>
      </c>
      <c r="I52" s="38" t="s">
        <v>42</v>
      </c>
      <c r="J52" s="38" t="s">
        <v>42</v>
      </c>
      <c r="K52" s="38" t="s">
        <v>42</v>
      </c>
      <c r="L52" s="26" t="e">
        <f t="shared" si="0"/>
        <v>#VALUE!</v>
      </c>
      <c r="M52" s="26" t="e">
        <f t="shared" si="1"/>
        <v>#VALUE!</v>
      </c>
      <c r="P52" s="27" t="e">
        <f>IF(AND(ISBLANK(#REF!),ISBLANK(L52),ISBLANK(M52),ISBLANK(N52),ISBLANK(O52))," ",IF((H52+I52)&gt;=MAX(L52:O52),"PASS","FAIL"))</f>
        <v>#VALUE!</v>
      </c>
      <c r="Q52" s="28" t="str">
        <f t="shared" si="2"/>
        <v>-</v>
      </c>
      <c r="R52" s="29" t="str">
        <f t="shared" si="3"/>
        <v>-</v>
      </c>
      <c r="S52" s="30" t="str">
        <f t="shared" si="6"/>
        <v>-</v>
      </c>
      <c r="T52" s="31" t="str">
        <f t="shared" si="7"/>
        <v>-</v>
      </c>
      <c r="U52" s="31" t="e">
        <f t="shared" si="4"/>
        <v>#VALUE!</v>
      </c>
      <c r="V52" s="32" t="str">
        <f t="shared" si="5"/>
        <v>-</v>
      </c>
      <c r="W52" s="33" t="e">
        <f t="shared" si="8"/>
        <v>#VALUE!</v>
      </c>
    </row>
    <row r="53" spans="1:23" customFormat="1" ht="15.75" customHeight="1" x14ac:dyDescent="0.3">
      <c r="A53" s="34"/>
      <c r="B53" s="35">
        <v>37</v>
      </c>
      <c r="C53" s="35" t="s">
        <v>56</v>
      </c>
      <c r="D53" s="36"/>
      <c r="E53" s="36"/>
      <c r="F53" s="37"/>
      <c r="G53" s="38" t="s">
        <v>42</v>
      </c>
      <c r="H53" s="38" t="s">
        <v>42</v>
      </c>
      <c r="I53" s="38" t="s">
        <v>42</v>
      </c>
      <c r="J53" s="38" t="s">
        <v>42</v>
      </c>
      <c r="K53" s="38" t="s">
        <v>42</v>
      </c>
      <c r="L53" s="26" t="e">
        <f t="shared" si="0"/>
        <v>#VALUE!</v>
      </c>
      <c r="M53" s="26" t="e">
        <f t="shared" si="1"/>
        <v>#VALUE!</v>
      </c>
      <c r="P53" s="27" t="e">
        <f>IF(AND(ISBLANK(#REF!),ISBLANK(L53),ISBLANK(M53),ISBLANK(N53),ISBLANK(O53))," ",IF((H53+I53)&gt;=MAX(L53:O53),"PASS","FAIL"))</f>
        <v>#VALUE!</v>
      </c>
      <c r="Q53" s="28" t="str">
        <f t="shared" si="2"/>
        <v>-</v>
      </c>
      <c r="R53" s="29" t="str">
        <f t="shared" si="3"/>
        <v>-</v>
      </c>
      <c r="S53" s="30" t="str">
        <f t="shared" si="6"/>
        <v>-</v>
      </c>
      <c r="T53" s="31" t="str">
        <f t="shared" si="7"/>
        <v>-</v>
      </c>
      <c r="U53" s="31" t="e">
        <f t="shared" si="4"/>
        <v>#VALUE!</v>
      </c>
      <c r="V53" s="32" t="str">
        <f t="shared" si="5"/>
        <v>-</v>
      </c>
      <c r="W53" s="33" t="e">
        <f t="shared" si="8"/>
        <v>#VALUE!</v>
      </c>
    </row>
    <row r="54" spans="1:23" customFormat="1" ht="15.75" customHeight="1" x14ac:dyDescent="0.3">
      <c r="A54" s="34"/>
      <c r="B54" s="35">
        <v>38</v>
      </c>
      <c r="C54" s="35" t="s">
        <v>57</v>
      </c>
      <c r="D54" s="36"/>
      <c r="E54" s="36"/>
      <c r="F54" s="37"/>
      <c r="G54" s="38" t="s">
        <v>42</v>
      </c>
      <c r="H54" s="38" t="s">
        <v>42</v>
      </c>
      <c r="I54" s="38" t="s">
        <v>42</v>
      </c>
      <c r="J54" s="38" t="s">
        <v>42</v>
      </c>
      <c r="K54" s="38" t="s">
        <v>42</v>
      </c>
      <c r="L54" s="26" t="e">
        <f t="shared" si="0"/>
        <v>#VALUE!</v>
      </c>
      <c r="M54" s="26" t="e">
        <f t="shared" si="1"/>
        <v>#VALUE!</v>
      </c>
      <c r="P54" s="27" t="e">
        <f>IF(AND(ISBLANK(#REF!),ISBLANK(L54),ISBLANK(M54),ISBLANK(N54),ISBLANK(O54))," ",IF((H54+I54)&gt;=MAX(L54:O54),"PASS","FAIL"))</f>
        <v>#VALUE!</v>
      </c>
      <c r="Q54" s="28" t="str">
        <f t="shared" si="2"/>
        <v>-</v>
      </c>
      <c r="R54" s="29" t="str">
        <f t="shared" si="3"/>
        <v>-</v>
      </c>
      <c r="S54" s="30" t="str">
        <f t="shared" si="6"/>
        <v>-</v>
      </c>
      <c r="T54" s="31" t="str">
        <f t="shared" si="7"/>
        <v>-</v>
      </c>
      <c r="U54" s="31" t="e">
        <f t="shared" si="4"/>
        <v>#VALUE!</v>
      </c>
      <c r="V54" s="32" t="str">
        <f t="shared" si="5"/>
        <v>-</v>
      </c>
      <c r="W54" s="33" t="e">
        <f t="shared" si="8"/>
        <v>#VALUE!</v>
      </c>
    </row>
    <row r="55" spans="1:23" customFormat="1" ht="15.75" customHeight="1" x14ac:dyDescent="0.3">
      <c r="A55" s="34"/>
      <c r="B55" s="35">
        <v>39</v>
      </c>
      <c r="C55" s="39" t="s">
        <v>58</v>
      </c>
      <c r="D55" s="36"/>
      <c r="E55" s="36"/>
      <c r="F55" s="37"/>
      <c r="G55" s="38" t="s">
        <v>42</v>
      </c>
      <c r="H55" s="38" t="s">
        <v>42</v>
      </c>
      <c r="I55" s="38" t="s">
        <v>42</v>
      </c>
      <c r="J55" s="38" t="s">
        <v>42</v>
      </c>
      <c r="K55" s="38" t="s">
        <v>42</v>
      </c>
      <c r="L55" s="26" t="e">
        <f t="shared" si="0"/>
        <v>#VALUE!</v>
      </c>
      <c r="M55" s="26" t="e">
        <f t="shared" si="1"/>
        <v>#VALUE!</v>
      </c>
      <c r="P55" s="27" t="e">
        <f>IF(AND(ISBLANK(#REF!),ISBLANK(L55),ISBLANK(M55),ISBLANK(N55),ISBLANK(O55))," ",IF((H55+I55)&gt;=MAX(L55:O55),"PASS","FAIL"))</f>
        <v>#VALUE!</v>
      </c>
      <c r="Q55" s="28" t="str">
        <f t="shared" si="2"/>
        <v>-</v>
      </c>
      <c r="R55" s="29" t="str">
        <f t="shared" si="3"/>
        <v>-</v>
      </c>
      <c r="S55" s="30" t="str">
        <f t="shared" si="6"/>
        <v>-</v>
      </c>
      <c r="T55" s="31" t="str">
        <f t="shared" si="7"/>
        <v>-</v>
      </c>
      <c r="U55" s="31" t="e">
        <f t="shared" si="4"/>
        <v>#VALUE!</v>
      </c>
      <c r="V55" s="32" t="str">
        <f t="shared" si="5"/>
        <v>-</v>
      </c>
      <c r="W55" s="33" t="e">
        <f t="shared" si="8"/>
        <v>#VALUE!</v>
      </c>
    </row>
    <row r="56" spans="1:23" customFormat="1" ht="15.75" customHeight="1" x14ac:dyDescent="0.3">
      <c r="A56" s="34"/>
      <c r="B56" s="35">
        <v>40</v>
      </c>
      <c r="C56" s="39" t="s">
        <v>59</v>
      </c>
      <c r="D56" s="36"/>
      <c r="E56" s="36"/>
      <c r="F56" s="37"/>
      <c r="G56" s="38" t="s">
        <v>42</v>
      </c>
      <c r="H56" s="38" t="s">
        <v>42</v>
      </c>
      <c r="I56" s="38" t="s">
        <v>42</v>
      </c>
      <c r="J56" s="38" t="s">
        <v>42</v>
      </c>
      <c r="K56" s="38" t="s">
        <v>42</v>
      </c>
      <c r="L56" s="26" t="e">
        <f t="shared" si="0"/>
        <v>#VALUE!</v>
      </c>
      <c r="M56" s="26" t="e">
        <f t="shared" si="1"/>
        <v>#VALUE!</v>
      </c>
      <c r="P56" s="27" t="e">
        <f>IF(AND(ISBLANK(#REF!),ISBLANK(L56),ISBLANK(M56),ISBLANK(N56),ISBLANK(O56))," ",IF((H56+I56)&gt;=MAX(L56:O56),"PASS","FAIL"))</f>
        <v>#VALUE!</v>
      </c>
      <c r="Q56" s="28" t="str">
        <f t="shared" si="2"/>
        <v>-</v>
      </c>
      <c r="R56" s="29" t="str">
        <f t="shared" si="3"/>
        <v>-</v>
      </c>
      <c r="S56" s="30" t="str">
        <f t="shared" si="6"/>
        <v>-</v>
      </c>
      <c r="T56" s="31" t="str">
        <f t="shared" si="7"/>
        <v>-</v>
      </c>
      <c r="U56" s="31" t="e">
        <f t="shared" si="4"/>
        <v>#VALUE!</v>
      </c>
      <c r="V56" s="32" t="str">
        <f t="shared" si="5"/>
        <v>-</v>
      </c>
      <c r="W56" s="33" t="e">
        <f t="shared" si="8"/>
        <v>#VALUE!</v>
      </c>
    </row>
    <row r="57" spans="1:23" customFormat="1" ht="15.75" customHeight="1" x14ac:dyDescent="0.3">
      <c r="A57" s="34"/>
      <c r="B57" s="35">
        <v>41</v>
      </c>
      <c r="C57" s="39" t="s">
        <v>60</v>
      </c>
      <c r="D57" s="36"/>
      <c r="E57" s="36"/>
      <c r="F57" s="37"/>
      <c r="G57" s="38" t="s">
        <v>44</v>
      </c>
      <c r="H57" s="38" t="s">
        <v>44</v>
      </c>
      <c r="I57" s="38" t="s">
        <v>44</v>
      </c>
      <c r="J57" s="38" t="s">
        <v>44</v>
      </c>
      <c r="K57" s="38" t="s">
        <v>44</v>
      </c>
      <c r="L57" s="26" t="e">
        <f t="shared" si="0"/>
        <v>#VALUE!</v>
      </c>
      <c r="M57" s="26" t="e">
        <f t="shared" si="1"/>
        <v>#VALUE!</v>
      </c>
      <c r="P57" s="27" t="e">
        <f>IF(AND(ISBLANK(#REF!),ISBLANK(L57),ISBLANK(M57),ISBLANK(N57),ISBLANK(O57))," ",IF((H57+I57)&gt;=MAX(L57:O57),"PASS","FAIL"))</f>
        <v>#VALUE!</v>
      </c>
      <c r="Q57" s="28" t="str">
        <f t="shared" si="2"/>
        <v>-</v>
      </c>
      <c r="R57" s="29" t="str">
        <f t="shared" si="3"/>
        <v>-</v>
      </c>
      <c r="S57" s="30" t="str">
        <f t="shared" si="6"/>
        <v>-</v>
      </c>
      <c r="T57" s="31" t="str">
        <f t="shared" si="7"/>
        <v>-</v>
      </c>
      <c r="U57" s="31" t="e">
        <f t="shared" si="4"/>
        <v>#VALUE!</v>
      </c>
      <c r="V57" s="32" t="str">
        <f t="shared" si="5"/>
        <v>-</v>
      </c>
      <c r="W57" s="33" t="e">
        <f t="shared" si="8"/>
        <v>#VALUE!</v>
      </c>
    </row>
  </sheetData>
  <mergeCells count="44">
    <mergeCell ref="G34:K34"/>
    <mergeCell ref="G37:K37"/>
    <mergeCell ref="G38:K38"/>
    <mergeCell ref="L11:W11"/>
    <mergeCell ref="G13:K13"/>
    <mergeCell ref="G14:K14"/>
    <mergeCell ref="G15:K15"/>
    <mergeCell ref="G22:K22"/>
    <mergeCell ref="D10:E10"/>
    <mergeCell ref="F10:G10"/>
    <mergeCell ref="H10:I10"/>
    <mergeCell ref="J10:K10"/>
    <mergeCell ref="D11:F11"/>
    <mergeCell ref="G11:K11"/>
    <mergeCell ref="D8:E8"/>
    <mergeCell ref="F8:G8"/>
    <mergeCell ref="H8:I8"/>
    <mergeCell ref="J8:K8"/>
    <mergeCell ref="D9:E9"/>
    <mergeCell ref="F9:G9"/>
    <mergeCell ref="H9:I9"/>
    <mergeCell ref="J9:K9"/>
    <mergeCell ref="D6:E6"/>
    <mergeCell ref="F6:G6"/>
    <mergeCell ref="H6:I6"/>
    <mergeCell ref="J6:K6"/>
    <mergeCell ref="D7:E7"/>
    <mergeCell ref="F7:G7"/>
    <mergeCell ref="H7:I7"/>
    <mergeCell ref="J7:K7"/>
    <mergeCell ref="D4:E4"/>
    <mergeCell ref="F4:G4"/>
    <mergeCell ref="H4:I4"/>
    <mergeCell ref="J4:K4"/>
    <mergeCell ref="D5:E5"/>
    <mergeCell ref="F5:G5"/>
    <mergeCell ref="H5:I5"/>
    <mergeCell ref="J5:K5"/>
    <mergeCell ref="B1:M1"/>
    <mergeCell ref="B2:M2"/>
    <mergeCell ref="D3:E3"/>
    <mergeCell ref="F3:G3"/>
    <mergeCell ref="H3:I3"/>
    <mergeCell ref="J3:K3"/>
  </mergeCells>
  <conditionalFormatting sqref="F14:F39">
    <cfRule type="cellIs" dxfId="15" priority="7" operator="between">
      <formula>$C14-$E14</formula>
      <formula>$C14+$D14</formula>
    </cfRule>
  </conditionalFormatting>
  <conditionalFormatting sqref="F13:G13">
    <cfRule type="cellIs" dxfId="14" priority="46" operator="between">
      <formula>$C13-$E13</formula>
      <formula>$C13+$D13</formula>
    </cfRule>
  </conditionalFormatting>
  <conditionalFormatting sqref="F40:K57">
    <cfRule type="cellIs" dxfId="13" priority="39" operator="between">
      <formula>$C40-$E40</formula>
      <formula>$C40+$D40</formula>
    </cfRule>
  </conditionalFormatting>
  <conditionalFormatting sqref="G14:G15">
    <cfRule type="cellIs" dxfId="12" priority="24" operator="between">
      <formula>$C14-$E14</formula>
      <formula>$C14+$D14</formula>
    </cfRule>
  </conditionalFormatting>
  <conditionalFormatting sqref="G22">
    <cfRule type="cellIs" dxfId="11" priority="4" operator="between">
      <formula>$C22-$E22</formula>
      <formula>$C22+$D22</formula>
    </cfRule>
  </conditionalFormatting>
  <conditionalFormatting sqref="G34">
    <cfRule type="cellIs" dxfId="10" priority="23" operator="between">
      <formula>$C34-$E34</formula>
      <formula>$C34+$D34</formula>
    </cfRule>
  </conditionalFormatting>
  <conditionalFormatting sqref="G37:G38">
    <cfRule type="cellIs" dxfId="9" priority="21" operator="between">
      <formula>$C37-$E37</formula>
      <formula>$C37+$D37</formula>
    </cfRule>
  </conditionalFormatting>
  <conditionalFormatting sqref="G12:K12">
    <cfRule type="cellIs" dxfId="8" priority="40" operator="between">
      <formula>$C12-$E12</formula>
      <formula>$C12+$D12</formula>
    </cfRule>
  </conditionalFormatting>
  <conditionalFormatting sqref="G16:K21">
    <cfRule type="cellIs" dxfId="7" priority="10" operator="between">
      <formula>$C16-$E16</formula>
      <formula>$C16+$D16</formula>
    </cfRule>
  </conditionalFormatting>
  <conditionalFormatting sqref="G23:K33">
    <cfRule type="cellIs" dxfId="6" priority="3" operator="between">
      <formula>$C23-$E23</formula>
      <formula>$C23+$D23</formula>
    </cfRule>
  </conditionalFormatting>
  <conditionalFormatting sqref="G35:K36">
    <cfRule type="cellIs" dxfId="5" priority="2" operator="between">
      <formula>$C35-$E35</formula>
      <formula>$C35+$D35</formula>
    </cfRule>
  </conditionalFormatting>
  <conditionalFormatting sqref="G39:K39">
    <cfRule type="cellIs" dxfId="4" priority="1" operator="between">
      <formula>$C39-$E39</formula>
      <formula>$C39+$D39</formula>
    </cfRule>
  </conditionalFormatting>
  <conditionalFormatting sqref="L13:M57">
    <cfRule type="containsText" dxfId="3" priority="45" stopIfTrue="1" operator="containsText" text="FAIL">
      <formula>NOT(ISERROR(SEARCH("FAIL",L13)))</formula>
    </cfRule>
  </conditionalFormatting>
  <conditionalFormatting sqref="P13:P57">
    <cfRule type="cellIs" dxfId="2" priority="44" operator="equal">
      <formula>"FAIL"</formula>
    </cfRule>
  </conditionalFormatting>
  <conditionalFormatting sqref="W13:W57">
    <cfRule type="cellIs" dxfId="1" priority="42" operator="lessThan">
      <formula>1.33</formula>
    </cfRule>
    <cfRule type="cellIs" dxfId="0" priority="43" operator="greaterThanOrEqual">
      <formula>1.33</formula>
    </cfRule>
  </conditionalFormatting>
  <dataValidations count="3">
    <dataValidation type="list" allowBlank="1" showInputMessage="1" showErrorMessage="1" sqref="A13:A37" xr:uid="{00000000-0002-0000-0000-000000000000}">
      <formula1>"CMM,CALIPER DIGITAL, MICROMETER DIGITAL, HEIGHT GUAGE DIGITAL, DIAL INDICATIOR, DROP INDICATOR DIGITAL, GAUGE PIN, GAUGE THDS, GAUGE RING, GAUGE GO-NO GO, OPTICAL COMPARATOR, VISION SYSTEM SMART SCOPE, KEYENCE IM-SERIES, VISUAL INSPECTION 10X MAG"</formula1>
    </dataValidation>
    <dataValidation type="list" allowBlank="1" showInputMessage="1" showErrorMessage="1" sqref="A38:A57" xr:uid="{00000000-0002-0000-0000-000001000000}">
      <formula1>"CMM,CALIPER DIGITAL, MICROMETER DIGITAL, HEIGHT GUAGE DIGITAL, DIAL INDICATIOR, DROP INDICATOR DIGITAL, GAUGE PIN, GAUGE THDS, GAUGE RING, GAUGE GO-NO GO, OPTICAL COMPARATOR, VISION SYSTEM SMART SCOPE, VISUAL INSPECTION UNAIDED, VISUAL INSPECTION 10X MAG"</formula1>
    </dataValidation>
    <dataValidation type="list" allowBlank="1" showInputMessage="1" showErrorMessage="1" sqref="A12" xr:uid="{00000000-0002-0000-0000-000002000000}">
      <formula1>"CALIPER DIGITAL, MICROMETER DIGITAL, HEIGHT GUAGE DIGITAL, DIAL INDICATIOR, DROP INDICATOR DIGITAL, GAUGE PIN, GAUGE THDS, GAUGE RING, GAUGE GO-NO GO, OPTICAL COMPARATOR, VISION SYSTEM SMART SCOPE, VISUAL INSPECTION UNAIDED, VISUAL INSPECTION 10X MAG"</formula1>
    </dataValidation>
  </dataValidations>
  <printOptions horizontalCentered="1" verticalCentered="1"/>
  <pageMargins left="0" right="0" top="0" bottom="0" header="0" footer="0"/>
  <pageSetup paperSize="9" scale="52" fitToHeight="0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 altText="">
                <anchor moveWithCells="1">
                  <from>
                    <xdr:col>9</xdr:col>
                    <xdr:colOff>76200</xdr:colOff>
                    <xdr:row>2</xdr:row>
                    <xdr:rowOff>22860</xdr:rowOff>
                  </from>
                  <to>
                    <xdr:col>9</xdr:col>
                    <xdr:colOff>693420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 altText="">
                <anchor moveWithCells="1">
                  <from>
                    <xdr:col>10</xdr:col>
                    <xdr:colOff>342900</xdr:colOff>
                    <xdr:row>2</xdr:row>
                    <xdr:rowOff>22860</xdr:rowOff>
                  </from>
                  <to>
                    <xdr:col>10</xdr:col>
                    <xdr:colOff>952500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 altText="">
                <anchor moveWithCells="1">
                  <from>
                    <xdr:col>9</xdr:col>
                    <xdr:colOff>68580</xdr:colOff>
                    <xdr:row>3</xdr:row>
                    <xdr:rowOff>22860</xdr:rowOff>
                  </from>
                  <to>
                    <xdr:col>9</xdr:col>
                    <xdr:colOff>678180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 altText="">
                <anchor moveWithCells="1">
                  <from>
                    <xdr:col>10</xdr:col>
                    <xdr:colOff>342900</xdr:colOff>
                    <xdr:row>3</xdr:row>
                    <xdr:rowOff>22860</xdr:rowOff>
                  </from>
                  <to>
                    <xdr:col>10</xdr:col>
                    <xdr:colOff>952500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 altText="">
                <anchor moveWithCells="1">
                  <from>
                    <xdr:col>9</xdr:col>
                    <xdr:colOff>68580</xdr:colOff>
                    <xdr:row>4</xdr:row>
                    <xdr:rowOff>22860</xdr:rowOff>
                  </from>
                  <to>
                    <xdr:col>9</xdr:col>
                    <xdr:colOff>723900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 altText="">
                <anchor moveWithCells="1">
                  <from>
                    <xdr:col>9</xdr:col>
                    <xdr:colOff>883920</xdr:colOff>
                    <xdr:row>3</xdr:row>
                    <xdr:rowOff>236220</xdr:rowOff>
                  </from>
                  <to>
                    <xdr:col>10</xdr:col>
                    <xdr:colOff>464820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 altText="">
                <anchor moveWithCells="1">
                  <from>
                    <xdr:col>10</xdr:col>
                    <xdr:colOff>609600</xdr:colOff>
                    <xdr:row>4</xdr:row>
                    <xdr:rowOff>22860</xdr:rowOff>
                  </from>
                  <to>
                    <xdr:col>11</xdr:col>
                    <xdr:colOff>297180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CTF 1-5</vt:lpstr>
      <vt:lpstr>'CTF 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Aimee Chen</cp:lastModifiedBy>
  <cp:lastPrinted>2023-04-07T03:45:36Z</cp:lastPrinted>
  <dcterms:created xsi:type="dcterms:W3CDTF">2023-02-18T05:05:54Z</dcterms:created>
  <dcterms:modified xsi:type="dcterms:W3CDTF">2023-07-18T22:10:25Z</dcterms:modified>
</cp:coreProperties>
</file>